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9-20\01. National Publications\Section 71\Q3\SDBIP\Final\"/>
    </mc:Choice>
  </mc:AlternateContent>
  <bookViews>
    <workbookView xWindow="0" yWindow="0" windowWidth="21576" windowHeight="6888" firstSheet="1" activeTab="1"/>
  </bookViews>
  <sheets>
    <sheet name="SheetNames" sheetId="19" state="hidden" r:id="rId1"/>
    <sheet name="Summary" sheetId="80" r:id="rId2"/>
    <sheet name="MAN" sheetId="97" r:id="rId3"/>
    <sheet name="FS161" sheetId="87" r:id="rId4"/>
    <sheet name="FS162" sheetId="32" r:id="rId5"/>
    <sheet name="FS163" sheetId="33" r:id="rId6"/>
    <sheet name="DC16" sheetId="34" r:id="rId7"/>
    <sheet name="FS181" sheetId="35" r:id="rId8"/>
    <sheet name="FS182" sheetId="94" r:id="rId9"/>
    <sheet name="FS183" sheetId="98" r:id="rId10"/>
    <sheet name="FS184" sheetId="95" r:id="rId11"/>
    <sheet name="FS185" sheetId="49" r:id="rId12"/>
    <sheet name="DC18" sheetId="39" r:id="rId13"/>
    <sheet name="FS191" sheetId="86" r:id="rId14"/>
    <sheet name="FS192" sheetId="41" r:id="rId15"/>
    <sheet name="FS193 " sheetId="91" r:id="rId16"/>
    <sheet name="FS194 " sheetId="92" r:id="rId17"/>
    <sheet name="FS195" sheetId="99" r:id="rId18"/>
    <sheet name="FS196 " sheetId="93" r:id="rId19"/>
    <sheet name="DC19" sheetId="46" r:id="rId20"/>
    <sheet name="FS201" sheetId="81" r:id="rId21"/>
    <sheet name="FS203" sheetId="100" r:id="rId22"/>
    <sheet name="FS204" sheetId="83" r:id="rId23"/>
    <sheet name="FS205" sheetId="101" r:id="rId24"/>
    <sheet name="DC20" sheetId="84" r:id="rId25"/>
  </sheets>
  <definedNames>
    <definedName name="_xlnm.Print_Area" localSheetId="6">'DC16'!$A$1:$T$87</definedName>
    <definedName name="_xlnm.Print_Area" localSheetId="12">'DC18'!$A$1:$T$87</definedName>
    <definedName name="_xlnm.Print_Area" localSheetId="19">'DC19'!$A$1:$T$87</definedName>
    <definedName name="_xlnm.Print_Area" localSheetId="24">'DC20'!$A$1:$T$87</definedName>
    <definedName name="_xlnm.Print_Area" localSheetId="3">'FS161'!$A$1:$T$87</definedName>
    <definedName name="_xlnm.Print_Area" localSheetId="4">'FS162'!$A$1:$T$87</definedName>
    <definedName name="_xlnm.Print_Area" localSheetId="5">'FS163'!$A$1:$T$87</definedName>
    <definedName name="_xlnm.Print_Area" localSheetId="7">'FS181'!$A$1:$T$87</definedName>
    <definedName name="_xlnm.Print_Area" localSheetId="8">'FS182'!$A$1:$T$87</definedName>
    <definedName name="_xlnm.Print_Area" localSheetId="9">'FS183'!$A$1:$T$87</definedName>
    <definedName name="_xlnm.Print_Area" localSheetId="10">'FS184'!$A$1:$T$87</definedName>
    <definedName name="_xlnm.Print_Area" localSheetId="11">'FS185'!$A$1:$T$87</definedName>
    <definedName name="_xlnm.Print_Area" localSheetId="13">'FS191'!$A$1:$T$87</definedName>
    <definedName name="_xlnm.Print_Area" localSheetId="14">'FS192'!$A$1:$T$87</definedName>
    <definedName name="_xlnm.Print_Area" localSheetId="15">'FS193 '!$A$1:$T$87</definedName>
    <definedName name="_xlnm.Print_Area" localSheetId="16">'FS194 '!$A$1:$T$87</definedName>
    <definedName name="_xlnm.Print_Area" localSheetId="17">'FS195'!$A$1:$T$87</definedName>
    <definedName name="_xlnm.Print_Area" localSheetId="18">'FS196 '!$A$1:$T$87</definedName>
    <definedName name="_xlnm.Print_Area" localSheetId="20">'FS201'!$A$1:$T$87</definedName>
    <definedName name="_xlnm.Print_Area" localSheetId="21">'FS203'!$A$1:$T$87</definedName>
    <definedName name="_xlnm.Print_Area" localSheetId="22">'FS204'!$A$1:$T$87</definedName>
    <definedName name="_xlnm.Print_Area" localSheetId="23">'FS205'!$A$1:$T$87</definedName>
    <definedName name="_xlnm.Print_Area" localSheetId="2">MAN!$A$1:$T$87</definedName>
    <definedName name="_xlnm.Print_Area" localSheetId="0">SheetNames!$A$1:$T$87</definedName>
    <definedName name="_xlnm.Print_Area" localSheetId="1">Summary!$A$1:$T$87</definedName>
    <definedName name="_xlnm.Print_Titles" localSheetId="6">'DC16'!$1:$1</definedName>
    <definedName name="_xlnm.Print_Titles" localSheetId="12">'DC18'!$1:$1</definedName>
    <definedName name="_xlnm.Print_Titles" localSheetId="19">'DC19'!$1:$1</definedName>
    <definedName name="_xlnm.Print_Titles" localSheetId="24">'DC20'!$1:$1</definedName>
    <definedName name="_xlnm.Print_Titles" localSheetId="3">'FS161'!$1:$1</definedName>
    <definedName name="_xlnm.Print_Titles" localSheetId="4">'FS162'!$1:$1</definedName>
    <definedName name="_xlnm.Print_Titles" localSheetId="5">'FS163'!$1:$1</definedName>
    <definedName name="_xlnm.Print_Titles" localSheetId="7">'FS181'!$1:$1</definedName>
    <definedName name="_xlnm.Print_Titles" localSheetId="8">'FS182'!$1:$1</definedName>
    <definedName name="_xlnm.Print_Titles" localSheetId="9">'FS183'!$1:$1</definedName>
    <definedName name="_xlnm.Print_Titles" localSheetId="10">'FS184'!$1:$1</definedName>
    <definedName name="_xlnm.Print_Titles" localSheetId="11">'FS185'!$1:$1</definedName>
    <definedName name="_xlnm.Print_Titles" localSheetId="13">'FS191'!$1:$1</definedName>
    <definedName name="_xlnm.Print_Titles" localSheetId="14">'FS192'!$1:$1</definedName>
    <definedName name="_xlnm.Print_Titles" localSheetId="15">'FS193 '!$1:$1</definedName>
    <definedName name="_xlnm.Print_Titles" localSheetId="16">'FS194 '!$1:$1</definedName>
    <definedName name="_xlnm.Print_Titles" localSheetId="17">'FS195'!#REF!</definedName>
    <definedName name="_xlnm.Print_Titles" localSheetId="18">'FS196 '!$1:$1</definedName>
    <definedName name="_xlnm.Print_Titles" localSheetId="20">'FS201'!$1:$1</definedName>
    <definedName name="_xlnm.Print_Titles" localSheetId="21">'FS203'!$1:$1</definedName>
    <definedName name="_xlnm.Print_Titles" localSheetId="22">'FS204'!$1:$1</definedName>
    <definedName name="_xlnm.Print_Titles" localSheetId="23">'FS205'!$1:$1</definedName>
    <definedName name="_xlnm.Print_Titles" localSheetId="2">MAN!$1:$1</definedName>
    <definedName name="_xlnm.Print_Titles" localSheetId="0">SheetNames!$1:$1</definedName>
    <definedName name="_xlnm.Print_Titles" localSheetId="1">Summary!$1:$1</definedName>
  </definedNames>
  <calcPr calcId="162913" calcMode="manual"/>
</workbook>
</file>

<file path=xl/calcChain.xml><?xml version="1.0" encoding="utf-8"?>
<calcChain xmlns="http://schemas.openxmlformats.org/spreadsheetml/2006/main">
  <c r="O86" i="87" l="1"/>
  <c r="Q86" i="87" s="1"/>
  <c r="N86" i="87"/>
  <c r="B84" i="87"/>
  <c r="O83" i="87"/>
  <c r="Q83" i="87" s="1"/>
  <c r="N83" i="87"/>
  <c r="Q82" i="87"/>
  <c r="O82" i="87"/>
  <c r="N82" i="87"/>
  <c r="O81" i="87"/>
  <c r="Q81" i="87"/>
  <c r="N81" i="87"/>
  <c r="O80" i="87"/>
  <c r="Q80" i="87" s="1"/>
  <c r="N80" i="87"/>
  <c r="O79" i="87"/>
  <c r="Q79" i="87" s="1"/>
  <c r="N79" i="87"/>
  <c r="Q78" i="87"/>
  <c r="O78" i="87"/>
  <c r="N78" i="87"/>
  <c r="O77" i="87"/>
  <c r="Q77" i="87"/>
  <c r="N77" i="87"/>
  <c r="O76" i="87"/>
  <c r="Q76" i="87" s="1"/>
  <c r="N76" i="87"/>
  <c r="O75" i="87"/>
  <c r="Q75" i="87" s="1"/>
  <c r="N75" i="87"/>
  <c r="Q74" i="87"/>
  <c r="O74" i="87"/>
  <c r="N74" i="87"/>
  <c r="O73" i="87"/>
  <c r="Q73" i="87"/>
  <c r="N73" i="87"/>
  <c r="O72" i="87"/>
  <c r="Q72" i="87" s="1"/>
  <c r="N72" i="87"/>
  <c r="O69" i="87"/>
  <c r="Q69" i="87" s="1"/>
  <c r="N69" i="87"/>
  <c r="Q68" i="87"/>
  <c r="O68" i="87"/>
  <c r="N68" i="87"/>
  <c r="O67" i="87"/>
  <c r="Q67" i="87"/>
  <c r="N67" i="87"/>
  <c r="O66" i="87"/>
  <c r="Q66" i="87" s="1"/>
  <c r="N66" i="87"/>
  <c r="B64" i="87"/>
  <c r="O63" i="87"/>
  <c r="Q63" i="87" s="1"/>
  <c r="N63" i="87"/>
  <c r="O62" i="87"/>
  <c r="Q62" i="87" s="1"/>
  <c r="N62" i="87"/>
  <c r="Q61" i="87"/>
  <c r="O61" i="87"/>
  <c r="N61" i="87"/>
  <c r="B59" i="87"/>
  <c r="Q58" i="87"/>
  <c r="O58" i="87"/>
  <c r="N58" i="87"/>
  <c r="O57" i="87"/>
  <c r="Q57" i="87"/>
  <c r="N57" i="87"/>
  <c r="B55" i="87"/>
  <c r="O54" i="87"/>
  <c r="Q54" i="87"/>
  <c r="N54" i="87"/>
  <c r="O53" i="87"/>
  <c r="Q53" i="87" s="1"/>
  <c r="N53" i="87"/>
  <c r="B50" i="87"/>
  <c r="O49" i="87"/>
  <c r="Q49" i="87" s="1"/>
  <c r="N49" i="87"/>
  <c r="O48" i="87"/>
  <c r="Q48" i="87" s="1"/>
  <c r="N48" i="87"/>
  <c r="Q47" i="87"/>
  <c r="O47" i="87"/>
  <c r="N47" i="87"/>
  <c r="O43" i="87"/>
  <c r="Q43" i="87"/>
  <c r="N43" i="87"/>
  <c r="O42" i="87"/>
  <c r="Q42" i="87" s="1"/>
  <c r="N42" i="87"/>
  <c r="O41" i="87"/>
  <c r="Q41" i="87" s="1"/>
  <c r="N41" i="87"/>
  <c r="Q40" i="87"/>
  <c r="O40" i="87"/>
  <c r="N40" i="87"/>
  <c r="B37" i="87"/>
  <c r="Q36" i="87"/>
  <c r="O36" i="87"/>
  <c r="N36" i="87"/>
  <c r="O35" i="87"/>
  <c r="Q35" i="87"/>
  <c r="N35" i="87"/>
  <c r="O34" i="87"/>
  <c r="Q34" i="87" s="1"/>
  <c r="N34" i="87"/>
  <c r="O33" i="87"/>
  <c r="Q33" i="87" s="1"/>
  <c r="N33" i="87"/>
  <c r="Q32" i="87"/>
  <c r="O32" i="87"/>
  <c r="N32" i="87"/>
  <c r="O31" i="87"/>
  <c r="Q31" i="87"/>
  <c r="N31" i="87"/>
  <c r="O30" i="87"/>
  <c r="Q30" i="87" s="1"/>
  <c r="N30" i="87"/>
  <c r="O29" i="87"/>
  <c r="Q29" i="87" s="1"/>
  <c r="N29" i="87"/>
  <c r="Q28" i="87"/>
  <c r="O28" i="87"/>
  <c r="N28" i="87"/>
  <c r="O27" i="87"/>
  <c r="Q27" i="87"/>
  <c r="N27" i="87"/>
  <c r="O26" i="87"/>
  <c r="Q26" i="87" s="1"/>
  <c r="N26" i="87"/>
  <c r="O25" i="87"/>
  <c r="Q25" i="87" s="1"/>
  <c r="N25" i="87"/>
  <c r="Q24" i="87"/>
  <c r="O24" i="87"/>
  <c r="N24" i="87"/>
  <c r="F20" i="87"/>
  <c r="G20" i="87" s="1"/>
  <c r="H20" i="87" s="1"/>
  <c r="I20" i="87" s="1"/>
  <c r="J20" i="87" s="1"/>
  <c r="K20" i="87" s="1"/>
  <c r="L20" i="87" s="1"/>
  <c r="M20" i="87" s="1"/>
  <c r="N20" i="87" s="1"/>
  <c r="O20" i="87" s="1"/>
  <c r="P20" i="87" s="1"/>
  <c r="Q20" i="87" s="1"/>
  <c r="E20" i="87"/>
  <c r="O86" i="32"/>
  <c r="Q86" i="32" s="1"/>
  <c r="N86" i="32"/>
  <c r="B84" i="32"/>
  <c r="O83" i="32"/>
  <c r="Q83" i="32" s="1"/>
  <c r="N83" i="32"/>
  <c r="O82" i="32"/>
  <c r="Q82" i="32"/>
  <c r="N82" i="32"/>
  <c r="O81" i="32"/>
  <c r="Q81" i="32" s="1"/>
  <c r="N81" i="32"/>
  <c r="O80" i="32"/>
  <c r="Q80" i="32" s="1"/>
  <c r="N80" i="32"/>
  <c r="Q79" i="32"/>
  <c r="O79" i="32"/>
  <c r="N79" i="32"/>
  <c r="O78" i="32"/>
  <c r="Q78" i="32" s="1"/>
  <c r="N78" i="32"/>
  <c r="O77" i="32"/>
  <c r="Q77" i="32" s="1"/>
  <c r="N77" i="32"/>
  <c r="O76" i="32"/>
  <c r="Q76" i="32" s="1"/>
  <c r="N76" i="32"/>
  <c r="O75" i="32"/>
  <c r="Q75" i="32" s="1"/>
  <c r="N75" i="32"/>
  <c r="O74" i="32"/>
  <c r="Q74" i="32"/>
  <c r="N74" i="32"/>
  <c r="O73" i="32"/>
  <c r="Q73" i="32" s="1"/>
  <c r="N73" i="32"/>
  <c r="O72" i="32"/>
  <c r="Q72" i="32" s="1"/>
  <c r="N72" i="32"/>
  <c r="O69" i="32"/>
  <c r="Q69" i="32" s="1"/>
  <c r="N69" i="32"/>
  <c r="O68" i="32"/>
  <c r="Q68" i="32" s="1"/>
  <c r="N68" i="32"/>
  <c r="O67" i="32"/>
  <c r="Q67" i="32" s="1"/>
  <c r="N67" i="32"/>
  <c r="O66" i="32"/>
  <c r="Q66" i="32" s="1"/>
  <c r="N66" i="32"/>
  <c r="B64" i="32"/>
  <c r="O63" i="32"/>
  <c r="Q63" i="32" s="1"/>
  <c r="N63" i="32"/>
  <c r="O62" i="32"/>
  <c r="Q62" i="32" s="1"/>
  <c r="N62" i="32"/>
  <c r="O61" i="32"/>
  <c r="Q61" i="32" s="1"/>
  <c r="N61" i="32"/>
  <c r="B59" i="32"/>
  <c r="O58" i="32"/>
  <c r="Q58" i="32" s="1"/>
  <c r="N58" i="32"/>
  <c r="O57" i="32"/>
  <c r="Q57" i="32" s="1"/>
  <c r="N57" i="32"/>
  <c r="B55" i="32"/>
  <c r="O54" i="32"/>
  <c r="Q54" i="32" s="1"/>
  <c r="N54" i="32"/>
  <c r="O53" i="32"/>
  <c r="Q53" i="32" s="1"/>
  <c r="N53" i="32"/>
  <c r="B50" i="32"/>
  <c r="O49" i="32"/>
  <c r="Q49" i="32" s="1"/>
  <c r="N49" i="32"/>
  <c r="O48" i="32"/>
  <c r="Q48" i="32" s="1"/>
  <c r="N48" i="32"/>
  <c r="O47" i="32"/>
  <c r="Q47" i="32" s="1"/>
  <c r="N47" i="32"/>
  <c r="O43" i="32"/>
  <c r="Q43" i="32" s="1"/>
  <c r="N43" i="32"/>
  <c r="O42" i="32"/>
  <c r="Q42" i="32" s="1"/>
  <c r="N42" i="32"/>
  <c r="Q41" i="32"/>
  <c r="O41" i="32"/>
  <c r="N41" i="32"/>
  <c r="O40" i="32"/>
  <c r="Q40" i="32"/>
  <c r="N40" i="32"/>
  <c r="B37" i="32"/>
  <c r="O36" i="32"/>
  <c r="Q36" i="32"/>
  <c r="N36" i="32"/>
  <c r="O35" i="32"/>
  <c r="Q35" i="32" s="1"/>
  <c r="N35" i="32"/>
  <c r="O34" i="32"/>
  <c r="Q34" i="32" s="1"/>
  <c r="N34" i="32"/>
  <c r="O33" i="32"/>
  <c r="Q33" i="32" s="1"/>
  <c r="N33" i="32"/>
  <c r="O32" i="32"/>
  <c r="Q32" i="32" s="1"/>
  <c r="N32" i="32"/>
  <c r="O31" i="32"/>
  <c r="Q31" i="32" s="1"/>
  <c r="N31" i="32"/>
  <c r="O30" i="32"/>
  <c r="Q30" i="32" s="1"/>
  <c r="N30" i="32"/>
  <c r="Q29" i="32"/>
  <c r="O29" i="32"/>
  <c r="N29" i="32"/>
  <c r="O28" i="32"/>
  <c r="Q28" i="32"/>
  <c r="N28" i="32"/>
  <c r="O27" i="32"/>
  <c r="Q27" i="32" s="1"/>
  <c r="N27" i="32"/>
  <c r="O26" i="32"/>
  <c r="Q26" i="32" s="1"/>
  <c r="N26" i="32"/>
  <c r="O25" i="32"/>
  <c r="Q25" i="32" s="1"/>
  <c r="N25" i="32"/>
  <c r="O24" i="32"/>
  <c r="Q24" i="32" s="1"/>
  <c r="N24" i="32"/>
  <c r="I20" i="32"/>
  <c r="J20" i="32" s="1"/>
  <c r="K20" i="32" s="1"/>
  <c r="L20" i="32" s="1"/>
  <c r="M20" i="32"/>
  <c r="N20" i="32" s="1"/>
  <c r="O20" i="32" s="1"/>
  <c r="P20" i="32" s="1"/>
  <c r="Q20" i="32" s="1"/>
  <c r="E20" i="32"/>
  <c r="F20" i="32" s="1"/>
  <c r="G20" i="32" s="1"/>
  <c r="H20" i="32" s="1"/>
  <c r="O86" i="33"/>
  <c r="Q86" i="33"/>
  <c r="N86" i="33"/>
  <c r="B84" i="33"/>
  <c r="O83" i="33"/>
  <c r="Q83" i="33"/>
  <c r="N83" i="33"/>
  <c r="O82" i="33"/>
  <c r="Q82" i="33" s="1"/>
  <c r="N82" i="33"/>
  <c r="O81" i="33"/>
  <c r="Q81" i="33" s="1"/>
  <c r="N81" i="33"/>
  <c r="Q80" i="33"/>
  <c r="O80" i="33"/>
  <c r="N80" i="33"/>
  <c r="O79" i="33"/>
  <c r="Q79" i="33"/>
  <c r="N79" i="33"/>
  <c r="O78" i="33"/>
  <c r="Q78" i="33" s="1"/>
  <c r="N78" i="33"/>
  <c r="O77" i="33"/>
  <c r="Q77" i="33" s="1"/>
  <c r="N77" i="33"/>
  <c r="Q76" i="33"/>
  <c r="O76" i="33"/>
  <c r="N76" i="33"/>
  <c r="O75" i="33"/>
  <c r="Q75" i="33"/>
  <c r="N75" i="33"/>
  <c r="O74" i="33"/>
  <c r="Q74" i="33" s="1"/>
  <c r="N74" i="33"/>
  <c r="O73" i="33"/>
  <c r="Q73" i="33" s="1"/>
  <c r="N73" i="33"/>
  <c r="Q72" i="33"/>
  <c r="O72" i="33"/>
  <c r="N72" i="33"/>
  <c r="O69" i="33"/>
  <c r="Q69" i="33"/>
  <c r="N69" i="33"/>
  <c r="O68" i="33"/>
  <c r="Q68" i="33" s="1"/>
  <c r="N68" i="33"/>
  <c r="O67" i="33"/>
  <c r="Q67" i="33" s="1"/>
  <c r="N67" i="33"/>
  <c r="Q66" i="33"/>
  <c r="O66" i="33"/>
  <c r="N66" i="33"/>
  <c r="B64" i="33"/>
  <c r="Q63" i="33"/>
  <c r="O63" i="33"/>
  <c r="N63" i="33"/>
  <c r="O62" i="33"/>
  <c r="Q62" i="33"/>
  <c r="N62" i="33"/>
  <c r="O61" i="33"/>
  <c r="Q61" i="33" s="1"/>
  <c r="N61" i="33"/>
  <c r="B59" i="33"/>
  <c r="O58" i="33"/>
  <c r="Q58" i="33" s="1"/>
  <c r="N58" i="33"/>
  <c r="O57" i="33"/>
  <c r="Q57" i="33" s="1"/>
  <c r="N57" i="33"/>
  <c r="B55" i="33"/>
  <c r="O54" i="33"/>
  <c r="Q54" i="33" s="1"/>
  <c r="N54" i="33"/>
  <c r="Q53" i="33"/>
  <c r="O53" i="33"/>
  <c r="N53" i="33"/>
  <c r="B50" i="33"/>
  <c r="Q49" i="33"/>
  <c r="O49" i="33"/>
  <c r="N49" i="33"/>
  <c r="O48" i="33"/>
  <c r="Q48" i="33"/>
  <c r="N48" i="33"/>
  <c r="O47" i="33"/>
  <c r="Q47" i="33" s="1"/>
  <c r="N47" i="33"/>
  <c r="O43" i="33"/>
  <c r="Q43" i="33" s="1"/>
  <c r="N43" i="33"/>
  <c r="Q42" i="33"/>
  <c r="O42" i="33"/>
  <c r="N42" i="33"/>
  <c r="O41" i="33"/>
  <c r="Q41" i="33"/>
  <c r="N41" i="33"/>
  <c r="O40" i="33"/>
  <c r="Q40" i="33" s="1"/>
  <c r="N40" i="33"/>
  <c r="B37" i="33"/>
  <c r="O36" i="33"/>
  <c r="Q36" i="33" s="1"/>
  <c r="N36" i="33"/>
  <c r="O35" i="33"/>
  <c r="Q35" i="33" s="1"/>
  <c r="N35" i="33"/>
  <c r="Q34" i="33"/>
  <c r="O34" i="33"/>
  <c r="N34" i="33"/>
  <c r="O33" i="33"/>
  <c r="Q33" i="33"/>
  <c r="N33" i="33"/>
  <c r="O32" i="33"/>
  <c r="Q32" i="33" s="1"/>
  <c r="N32" i="33"/>
  <c r="O31" i="33"/>
  <c r="Q31" i="33" s="1"/>
  <c r="N31" i="33"/>
  <c r="Q30" i="33"/>
  <c r="O30" i="33"/>
  <c r="N30" i="33"/>
  <c r="O29" i="33"/>
  <c r="Q29" i="33"/>
  <c r="N29" i="33"/>
  <c r="O28" i="33"/>
  <c r="Q28" i="33" s="1"/>
  <c r="N28" i="33"/>
  <c r="O27" i="33"/>
  <c r="Q27" i="33" s="1"/>
  <c r="N27" i="33"/>
  <c r="Q26" i="33"/>
  <c r="O26" i="33"/>
  <c r="N26" i="33"/>
  <c r="O25" i="33"/>
  <c r="Q25" i="33"/>
  <c r="N25" i="33"/>
  <c r="O24" i="33"/>
  <c r="Q24" i="33" s="1"/>
  <c r="N24" i="33"/>
  <c r="E20" i="33"/>
  <c r="F20" i="33" s="1"/>
  <c r="G20" i="33" s="1"/>
  <c r="H20" i="33" s="1"/>
  <c r="I20" i="33" s="1"/>
  <c r="J20" i="33" s="1"/>
  <c r="K20" i="33" s="1"/>
  <c r="L20" i="33" s="1"/>
  <c r="M20" i="33" s="1"/>
  <c r="N20" i="33" s="1"/>
  <c r="O20" i="33" s="1"/>
  <c r="P20" i="33" s="1"/>
  <c r="Q20" i="33" s="1"/>
  <c r="O86" i="34"/>
  <c r="Q86" i="34" s="1"/>
  <c r="N86" i="34"/>
  <c r="B84" i="34"/>
  <c r="O83" i="34"/>
  <c r="Q83" i="34" s="1"/>
  <c r="N83" i="34"/>
  <c r="O82" i="34"/>
  <c r="Q82" i="34" s="1"/>
  <c r="N82" i="34"/>
  <c r="Q81" i="34"/>
  <c r="O81" i="34"/>
  <c r="N81" i="34"/>
  <c r="O80" i="34"/>
  <c r="Q80" i="34"/>
  <c r="N80" i="34"/>
  <c r="O79" i="34"/>
  <c r="Q79" i="34" s="1"/>
  <c r="N79" i="34"/>
  <c r="O78" i="34"/>
  <c r="Q78" i="34" s="1"/>
  <c r="N78" i="34"/>
  <c r="Q77" i="34"/>
  <c r="O77" i="34"/>
  <c r="N77" i="34"/>
  <c r="O76" i="34"/>
  <c r="Q76" i="34"/>
  <c r="N76" i="34"/>
  <c r="O75" i="34"/>
  <c r="Q75" i="34" s="1"/>
  <c r="N75" i="34"/>
  <c r="O74" i="34"/>
  <c r="Q74" i="34" s="1"/>
  <c r="N74" i="34"/>
  <c r="Q73" i="34"/>
  <c r="O73" i="34"/>
  <c r="N73" i="34"/>
  <c r="O72" i="34"/>
  <c r="Q72" i="34"/>
  <c r="N72" i="34"/>
  <c r="O69" i="34"/>
  <c r="Q69" i="34" s="1"/>
  <c r="N69" i="34"/>
  <c r="O68" i="34"/>
  <c r="Q68" i="34" s="1"/>
  <c r="N68" i="34"/>
  <c r="Q67" i="34"/>
  <c r="O67" i="34"/>
  <c r="N67" i="34"/>
  <c r="O66" i="34"/>
  <c r="Q66" i="34"/>
  <c r="N66" i="34"/>
  <c r="B64" i="34"/>
  <c r="O63" i="34"/>
  <c r="Q63" i="34"/>
  <c r="N63" i="34"/>
  <c r="O62" i="34"/>
  <c r="Q62" i="34" s="1"/>
  <c r="N62" i="34"/>
  <c r="O61" i="34"/>
  <c r="Q61" i="34" s="1"/>
  <c r="N61" i="34"/>
  <c r="B59" i="34"/>
  <c r="O58" i="34"/>
  <c r="Q58" i="34" s="1"/>
  <c r="N58" i="34"/>
  <c r="O57" i="34"/>
  <c r="Q57" i="34" s="1"/>
  <c r="N57" i="34"/>
  <c r="B55" i="34"/>
  <c r="O54" i="34"/>
  <c r="Q54" i="34" s="1"/>
  <c r="N54" i="34"/>
  <c r="O53" i="34"/>
  <c r="Q53" i="34"/>
  <c r="N53" i="34"/>
  <c r="B50" i="34"/>
  <c r="O49" i="34"/>
  <c r="Q49" i="34"/>
  <c r="N49" i="34"/>
  <c r="O48" i="34"/>
  <c r="Q48" i="34" s="1"/>
  <c r="N48" i="34"/>
  <c r="O47" i="34"/>
  <c r="Q47" i="34" s="1"/>
  <c r="N47" i="34"/>
  <c r="O43" i="34"/>
  <c r="Q43" i="34" s="1"/>
  <c r="N43" i="34"/>
  <c r="O42" i="34"/>
  <c r="Q42" i="34"/>
  <c r="N42" i="34"/>
  <c r="O41" i="34"/>
  <c r="Q41" i="34" s="1"/>
  <c r="N41" i="34"/>
  <c r="O40" i="34"/>
  <c r="Q40" i="34" s="1"/>
  <c r="N40" i="34"/>
  <c r="B37" i="34"/>
  <c r="O36" i="34"/>
  <c r="Q36" i="34" s="1"/>
  <c r="N36" i="34"/>
  <c r="O35" i="34"/>
  <c r="Q35" i="34" s="1"/>
  <c r="N35" i="34"/>
  <c r="O34" i="34"/>
  <c r="Q34" i="34"/>
  <c r="N34" i="34"/>
  <c r="O33" i="34"/>
  <c r="Q33" i="34" s="1"/>
  <c r="N33" i="34"/>
  <c r="O32" i="34"/>
  <c r="Q32" i="34" s="1"/>
  <c r="N32" i="34"/>
  <c r="O31" i="34"/>
  <c r="Q31" i="34" s="1"/>
  <c r="N31" i="34"/>
  <c r="O30" i="34"/>
  <c r="Q30" i="34"/>
  <c r="N30" i="34"/>
  <c r="O29" i="34"/>
  <c r="Q29" i="34" s="1"/>
  <c r="N29" i="34"/>
  <c r="O28" i="34"/>
  <c r="Q28" i="34" s="1"/>
  <c r="N28" i="34"/>
  <c r="O27" i="34"/>
  <c r="Q27" i="34" s="1"/>
  <c r="N27" i="34"/>
  <c r="O26" i="34"/>
  <c r="Q26" i="34"/>
  <c r="N26" i="34"/>
  <c r="O25" i="34"/>
  <c r="Q25" i="34" s="1"/>
  <c r="N25" i="34"/>
  <c r="O24" i="34"/>
  <c r="Q24" i="34" s="1"/>
  <c r="N24" i="34"/>
  <c r="E20" i="34"/>
  <c r="F20" i="34" s="1"/>
  <c r="G20" i="34" s="1"/>
  <c r="H20" i="34" s="1"/>
  <c r="I20" i="34" s="1"/>
  <c r="J20" i="34" s="1"/>
  <c r="K20" i="34" s="1"/>
  <c r="L20" i="34" s="1"/>
  <c r="M20" i="34" s="1"/>
  <c r="N20" i="34" s="1"/>
  <c r="O20" i="34" s="1"/>
  <c r="P20" i="34" s="1"/>
  <c r="Q20" i="34" s="1"/>
  <c r="O86" i="35"/>
  <c r="Q86" i="35" s="1"/>
  <c r="N86" i="35"/>
  <c r="B84" i="35"/>
  <c r="O83" i="35"/>
  <c r="Q83" i="35" s="1"/>
  <c r="N83" i="35"/>
  <c r="O82" i="35"/>
  <c r="Q82" i="35"/>
  <c r="N82" i="35"/>
  <c r="O81" i="35"/>
  <c r="Q81" i="35"/>
  <c r="N81" i="35"/>
  <c r="O80" i="35"/>
  <c r="Q80" i="35"/>
  <c r="N80" i="35"/>
  <c r="O79" i="35"/>
  <c r="Q79" i="35" s="1"/>
  <c r="N79" i="35"/>
  <c r="O78" i="35"/>
  <c r="Q78" i="35"/>
  <c r="N78" i="35"/>
  <c r="O77" i="35"/>
  <c r="Q77" i="35"/>
  <c r="N77" i="35"/>
  <c r="O76" i="35"/>
  <c r="Q76" i="35"/>
  <c r="N76" i="35"/>
  <c r="O75" i="35"/>
  <c r="Q75" i="35" s="1"/>
  <c r="N75" i="35"/>
  <c r="O74" i="35"/>
  <c r="Q74" i="35"/>
  <c r="N74" i="35"/>
  <c r="O73" i="35"/>
  <c r="Q73" i="35"/>
  <c r="N73" i="35"/>
  <c r="O72" i="35"/>
  <c r="Q72" i="35"/>
  <c r="N72" i="35"/>
  <c r="O69" i="35"/>
  <c r="Q69" i="35" s="1"/>
  <c r="N69" i="35"/>
  <c r="O68" i="35"/>
  <c r="Q68" i="35"/>
  <c r="N68" i="35"/>
  <c r="O67" i="35"/>
  <c r="Q67" i="35"/>
  <c r="N67" i="35"/>
  <c r="O66" i="35"/>
  <c r="Q66" i="35"/>
  <c r="N66" i="35"/>
  <c r="B64" i="35"/>
  <c r="O63" i="35"/>
  <c r="Q63" i="35"/>
  <c r="N63" i="35"/>
  <c r="O62" i="35"/>
  <c r="Q62" i="35" s="1"/>
  <c r="N62" i="35"/>
  <c r="O61" i="35"/>
  <c r="Q61" i="35"/>
  <c r="N61" i="35"/>
  <c r="B59" i="35"/>
  <c r="O58" i="35"/>
  <c r="Q58" i="35"/>
  <c r="N58" i="35"/>
  <c r="O57" i="35"/>
  <c r="Q57" i="35"/>
  <c r="N57" i="35"/>
  <c r="B55" i="35"/>
  <c r="O54" i="35"/>
  <c r="Q54" i="35"/>
  <c r="N54" i="35"/>
  <c r="O53" i="35"/>
  <c r="Q53" i="35"/>
  <c r="N53" i="35"/>
  <c r="B50" i="35"/>
  <c r="O49" i="35"/>
  <c r="Q49" i="35"/>
  <c r="N49" i="35"/>
  <c r="O48" i="35"/>
  <c r="Q48" i="35" s="1"/>
  <c r="N48" i="35"/>
  <c r="O47" i="35"/>
  <c r="Q47" i="35"/>
  <c r="N47" i="35"/>
  <c r="O43" i="35"/>
  <c r="Q43" i="35"/>
  <c r="N43" i="35"/>
  <c r="O42" i="35"/>
  <c r="Q42" i="35"/>
  <c r="N42" i="35"/>
  <c r="O41" i="35"/>
  <c r="Q41" i="35" s="1"/>
  <c r="N41" i="35"/>
  <c r="O40" i="35"/>
  <c r="Q40" i="35"/>
  <c r="N40" i="35"/>
  <c r="B37" i="35"/>
  <c r="O36" i="35"/>
  <c r="Q36" i="35"/>
  <c r="N36" i="35"/>
  <c r="O35" i="35"/>
  <c r="Q35" i="35"/>
  <c r="N35" i="35"/>
  <c r="O34" i="35"/>
  <c r="Q34" i="35"/>
  <c r="N34" i="35"/>
  <c r="O33" i="35"/>
  <c r="Q33" i="35" s="1"/>
  <c r="N33" i="35"/>
  <c r="O32" i="35"/>
  <c r="Q32" i="35"/>
  <c r="N32" i="35"/>
  <c r="O31" i="35"/>
  <c r="Q31" i="35"/>
  <c r="N31" i="35"/>
  <c r="O30" i="35"/>
  <c r="Q30" i="35"/>
  <c r="N30" i="35"/>
  <c r="O29" i="35"/>
  <c r="Q29" i="35" s="1"/>
  <c r="N29" i="35"/>
  <c r="O28" i="35"/>
  <c r="Q28" i="35"/>
  <c r="N28" i="35"/>
  <c r="O27" i="35"/>
  <c r="Q27" i="35"/>
  <c r="N27" i="35"/>
  <c r="O26" i="35"/>
  <c r="Q26" i="35"/>
  <c r="N26" i="35"/>
  <c r="O25" i="35"/>
  <c r="Q25" i="35" s="1"/>
  <c r="N25" i="35"/>
  <c r="O24" i="35"/>
  <c r="Q24" i="35"/>
  <c r="N24" i="35"/>
  <c r="L20" i="35"/>
  <c r="M20" i="35" s="1"/>
  <c r="N20" i="35" s="1"/>
  <c r="O20" i="35" s="1"/>
  <c r="P20" i="35" s="1"/>
  <c r="Q20" i="35" s="1"/>
  <c r="H20" i="35"/>
  <c r="I20" i="35" s="1"/>
  <c r="J20" i="35" s="1"/>
  <c r="K20" i="35" s="1"/>
  <c r="F20" i="35"/>
  <c r="G20" i="35" s="1"/>
  <c r="E20" i="35"/>
  <c r="O86" i="94"/>
  <c r="Q86" i="94"/>
  <c r="N86" i="94"/>
  <c r="B84" i="94"/>
  <c r="O83" i="94"/>
  <c r="Q83" i="94"/>
  <c r="N83" i="94"/>
  <c r="O82" i="94"/>
  <c r="Q82" i="94"/>
  <c r="N82" i="94"/>
  <c r="O81" i="94"/>
  <c r="Q81" i="94" s="1"/>
  <c r="N81" i="94"/>
  <c r="O80" i="94"/>
  <c r="Q80" i="94" s="1"/>
  <c r="N80" i="94"/>
  <c r="O79" i="94"/>
  <c r="Q79" i="94"/>
  <c r="N79" i="94"/>
  <c r="O78" i="94"/>
  <c r="Q78" i="94" s="1"/>
  <c r="N78" i="94"/>
  <c r="O77" i="94"/>
  <c r="Q77" i="94"/>
  <c r="N77" i="94"/>
  <c r="O76" i="94"/>
  <c r="Q76" i="94" s="1"/>
  <c r="N76" i="94"/>
  <c r="O75" i="94"/>
  <c r="Q75" i="94" s="1"/>
  <c r="N75" i="94"/>
  <c r="O74" i="94"/>
  <c r="Q74" i="94"/>
  <c r="N74" i="94"/>
  <c r="O73" i="94"/>
  <c r="Q73" i="94"/>
  <c r="N73" i="94"/>
  <c r="O72" i="94"/>
  <c r="Q72" i="94" s="1"/>
  <c r="N72" i="94"/>
  <c r="O69" i="94"/>
  <c r="Q69" i="94"/>
  <c r="N69" i="94"/>
  <c r="O68" i="94"/>
  <c r="Q68" i="94"/>
  <c r="N68" i="94"/>
  <c r="O67" i="94"/>
  <c r="Q67" i="94"/>
  <c r="N67" i="94"/>
  <c r="O66" i="94"/>
  <c r="Q66" i="94" s="1"/>
  <c r="N66" i="94"/>
  <c r="B64" i="94"/>
  <c r="O63" i="94"/>
  <c r="Q63" i="94" s="1"/>
  <c r="N63" i="94"/>
  <c r="O62" i="94"/>
  <c r="Q62" i="94"/>
  <c r="N62" i="94"/>
  <c r="O61" i="94"/>
  <c r="Q61" i="94" s="1"/>
  <c r="N61" i="94"/>
  <c r="B59" i="94"/>
  <c r="O58" i="94"/>
  <c r="Q58" i="94" s="1"/>
  <c r="N58" i="94"/>
  <c r="O57" i="94"/>
  <c r="Q57" i="94"/>
  <c r="N57" i="94"/>
  <c r="B55" i="94"/>
  <c r="O54" i="94"/>
  <c r="Q54" i="94"/>
  <c r="N54" i="94"/>
  <c r="O53" i="94"/>
  <c r="Q53" i="94" s="1"/>
  <c r="N53" i="94"/>
  <c r="B50" i="94"/>
  <c r="O49" i="94"/>
  <c r="Q49" i="94" s="1"/>
  <c r="N49" i="94"/>
  <c r="O48" i="94"/>
  <c r="Q48" i="94"/>
  <c r="N48" i="94"/>
  <c r="O47" i="94"/>
  <c r="Q47" i="94"/>
  <c r="N47" i="94"/>
  <c r="O43" i="94"/>
  <c r="Q43" i="94"/>
  <c r="N43" i="94"/>
  <c r="O42" i="94"/>
  <c r="Q42" i="94" s="1"/>
  <c r="N42" i="94"/>
  <c r="O41" i="94"/>
  <c r="Q41" i="94"/>
  <c r="N41" i="94"/>
  <c r="O40" i="94"/>
  <c r="Q40" i="94"/>
  <c r="N40" i="94"/>
  <c r="B37" i="94"/>
  <c r="O36" i="94"/>
  <c r="Q36" i="94"/>
  <c r="N36" i="94"/>
  <c r="O35" i="94"/>
  <c r="Q35" i="94" s="1"/>
  <c r="N35" i="94"/>
  <c r="O34" i="94"/>
  <c r="Q34" i="94" s="1"/>
  <c r="N34" i="94"/>
  <c r="O33" i="94"/>
  <c r="Q33" i="94"/>
  <c r="N33" i="94"/>
  <c r="O32" i="94"/>
  <c r="Q32" i="94" s="1"/>
  <c r="N32" i="94"/>
  <c r="O31" i="94"/>
  <c r="Q31" i="94"/>
  <c r="N31" i="94"/>
  <c r="O30" i="94"/>
  <c r="Q30" i="94" s="1"/>
  <c r="N30" i="94"/>
  <c r="O29" i="94"/>
  <c r="Q29" i="94" s="1"/>
  <c r="N29" i="94"/>
  <c r="O28" i="94"/>
  <c r="Q28" i="94"/>
  <c r="N28" i="94"/>
  <c r="O27" i="94"/>
  <c r="Q27" i="94"/>
  <c r="N27" i="94"/>
  <c r="O26" i="94"/>
  <c r="Q26" i="94" s="1"/>
  <c r="N26" i="94"/>
  <c r="O25" i="94"/>
  <c r="Q25" i="94"/>
  <c r="N25" i="94"/>
  <c r="O24" i="94"/>
  <c r="Q24" i="94"/>
  <c r="N24" i="94"/>
  <c r="M20" i="94"/>
  <c r="N20" i="94" s="1"/>
  <c r="O20" i="94" s="1"/>
  <c r="P20" i="94" s="1"/>
  <c r="Q20" i="94" s="1"/>
  <c r="E20" i="94"/>
  <c r="F20" i="94" s="1"/>
  <c r="G20" i="94" s="1"/>
  <c r="H20" i="94" s="1"/>
  <c r="I20" i="94" s="1"/>
  <c r="J20" i="94" s="1"/>
  <c r="K20" i="94" s="1"/>
  <c r="L20" i="94" s="1"/>
  <c r="O86" i="98"/>
  <c r="Q86" i="98" s="1"/>
  <c r="N86" i="98"/>
  <c r="B84" i="98"/>
  <c r="O83" i="98"/>
  <c r="Q83" i="98" s="1"/>
  <c r="N83" i="98"/>
  <c r="O82" i="98"/>
  <c r="Q82" i="98" s="1"/>
  <c r="N82" i="98"/>
  <c r="O81" i="98"/>
  <c r="Q81" i="98" s="1"/>
  <c r="N81" i="98"/>
  <c r="O80" i="98"/>
  <c r="Q80" i="98" s="1"/>
  <c r="N80" i="98"/>
  <c r="O79" i="98"/>
  <c r="Q79" i="98" s="1"/>
  <c r="N79" i="98"/>
  <c r="O78" i="98"/>
  <c r="Q78" i="98" s="1"/>
  <c r="N78" i="98"/>
  <c r="O77" i="98"/>
  <c r="Q77" i="98" s="1"/>
  <c r="N77" i="98"/>
  <c r="O76" i="98"/>
  <c r="Q76" i="98" s="1"/>
  <c r="N76" i="98"/>
  <c r="O75" i="98"/>
  <c r="Q75" i="98" s="1"/>
  <c r="N75" i="98"/>
  <c r="O74" i="98"/>
  <c r="Q74" i="98" s="1"/>
  <c r="N74" i="98"/>
  <c r="Q73" i="98"/>
  <c r="O73" i="98"/>
  <c r="N73" i="98"/>
  <c r="O72" i="98"/>
  <c r="Q72" i="98"/>
  <c r="N72" i="98"/>
  <c r="O69" i="98"/>
  <c r="Q69" i="98" s="1"/>
  <c r="N69" i="98"/>
  <c r="O68" i="98"/>
  <c r="Q68" i="98" s="1"/>
  <c r="N68" i="98"/>
  <c r="O67" i="98"/>
  <c r="Q67" i="98" s="1"/>
  <c r="N67" i="98"/>
  <c r="O66" i="98"/>
  <c r="Q66" i="98" s="1"/>
  <c r="N66" i="98"/>
  <c r="B64" i="98"/>
  <c r="O63" i="98"/>
  <c r="Q63" i="98" s="1"/>
  <c r="N63" i="98"/>
  <c r="O62" i="98"/>
  <c r="Q62" i="98" s="1"/>
  <c r="N62" i="98"/>
  <c r="O61" i="98"/>
  <c r="Q61" i="98" s="1"/>
  <c r="N61" i="98"/>
  <c r="B59" i="98"/>
  <c r="O58" i="98"/>
  <c r="Q58" i="98" s="1"/>
  <c r="N58" i="98"/>
  <c r="Q57" i="98"/>
  <c r="O57" i="98"/>
  <c r="N57" i="98"/>
  <c r="B55" i="98"/>
  <c r="O54" i="98"/>
  <c r="Q54" i="98" s="1"/>
  <c r="N54" i="98"/>
  <c r="O53" i="98"/>
  <c r="Q53" i="98"/>
  <c r="N53" i="98"/>
  <c r="B50" i="98"/>
  <c r="O49" i="98"/>
  <c r="Q49" i="98"/>
  <c r="N49" i="98"/>
  <c r="O48" i="98"/>
  <c r="Q48" i="98" s="1"/>
  <c r="N48" i="98"/>
  <c r="O47" i="98"/>
  <c r="Q47" i="98" s="1"/>
  <c r="N47" i="98"/>
  <c r="O43" i="98"/>
  <c r="Q43" i="98" s="1"/>
  <c r="N43" i="98"/>
  <c r="O42" i="98"/>
  <c r="Q42" i="98" s="1"/>
  <c r="N42" i="98"/>
  <c r="O41" i="98"/>
  <c r="Q41" i="98" s="1"/>
  <c r="N41" i="98"/>
  <c r="O40" i="98"/>
  <c r="Q40" i="98" s="1"/>
  <c r="N40" i="98"/>
  <c r="B37" i="98"/>
  <c r="O36" i="98"/>
  <c r="Q36" i="98" s="1"/>
  <c r="N36" i="98"/>
  <c r="Q35" i="98"/>
  <c r="O35" i="98"/>
  <c r="N35" i="98"/>
  <c r="O34" i="98"/>
  <c r="Q34" i="98"/>
  <c r="N34" i="98"/>
  <c r="O33" i="98"/>
  <c r="Q33" i="98" s="1"/>
  <c r="N33" i="98"/>
  <c r="O32" i="98"/>
  <c r="Q32" i="98" s="1"/>
  <c r="N32" i="98"/>
  <c r="O31" i="98"/>
  <c r="Q31" i="98" s="1"/>
  <c r="N31" i="98"/>
  <c r="O30" i="98"/>
  <c r="Q30" i="98" s="1"/>
  <c r="N30" i="98"/>
  <c r="O29" i="98"/>
  <c r="Q29" i="98" s="1"/>
  <c r="N29" i="98"/>
  <c r="O28" i="98"/>
  <c r="Q28" i="98" s="1"/>
  <c r="N28" i="98"/>
  <c r="O27" i="98"/>
  <c r="Q27" i="98" s="1"/>
  <c r="N27" i="98"/>
  <c r="O26" i="98"/>
  <c r="Q26" i="98" s="1"/>
  <c r="N26" i="98"/>
  <c r="O25" i="98"/>
  <c r="Q25" i="98" s="1"/>
  <c r="N25" i="98"/>
  <c r="O24" i="98"/>
  <c r="Q24" i="98" s="1"/>
  <c r="N24" i="98"/>
  <c r="E20" i="98"/>
  <c r="F20" i="98" s="1"/>
  <c r="G20" i="98" s="1"/>
  <c r="H20" i="98" s="1"/>
  <c r="I20" i="98"/>
  <c r="J20" i="98" s="1"/>
  <c r="K20" i="98" s="1"/>
  <c r="L20" i="98" s="1"/>
  <c r="M20" i="98" s="1"/>
  <c r="N20" i="98" s="1"/>
  <c r="O20" i="98" s="1"/>
  <c r="P20" i="98" s="1"/>
  <c r="Q20" i="98" s="1"/>
  <c r="O86" i="95"/>
  <c r="Q86" i="95" s="1"/>
  <c r="N86" i="95"/>
  <c r="B84" i="95"/>
  <c r="O83" i="95"/>
  <c r="Q83" i="95" s="1"/>
  <c r="N83" i="95"/>
  <c r="O82" i="95"/>
  <c r="Q82" i="95" s="1"/>
  <c r="N82" i="95"/>
  <c r="O81" i="95"/>
  <c r="Q81" i="95"/>
  <c r="N81" i="95"/>
  <c r="O80" i="95"/>
  <c r="Q80" i="95" s="1"/>
  <c r="N80" i="95"/>
  <c r="O79" i="95"/>
  <c r="Q79" i="95" s="1"/>
  <c r="N79" i="95"/>
  <c r="O78" i="95"/>
  <c r="Q78" i="95" s="1"/>
  <c r="N78" i="95"/>
  <c r="O77" i="95"/>
  <c r="Q77" i="95" s="1"/>
  <c r="N77" i="95"/>
  <c r="O76" i="95"/>
  <c r="Q76" i="95" s="1"/>
  <c r="N76" i="95"/>
  <c r="O75" i="95"/>
  <c r="Q75" i="95" s="1"/>
  <c r="N75" i="95"/>
  <c r="Q74" i="95"/>
  <c r="O74" i="95"/>
  <c r="N74" i="95"/>
  <c r="O73" i="95"/>
  <c r="Q73" i="95"/>
  <c r="N73" i="95"/>
  <c r="O72" i="95"/>
  <c r="Q72" i="95" s="1"/>
  <c r="N72" i="95"/>
  <c r="O69" i="95"/>
  <c r="Q69" i="95" s="1"/>
  <c r="N69" i="95"/>
  <c r="O68" i="95"/>
  <c r="Q68" i="95" s="1"/>
  <c r="N68" i="95"/>
  <c r="O67" i="95"/>
  <c r="Q67" i="95" s="1"/>
  <c r="N67" i="95"/>
  <c r="O66" i="95"/>
  <c r="Q66" i="95" s="1"/>
  <c r="N66" i="95"/>
  <c r="B64" i="95"/>
  <c r="O63" i="95"/>
  <c r="Q63" i="95" s="1"/>
  <c r="N63" i="95"/>
  <c r="O62" i="95"/>
  <c r="Q62" i="95" s="1"/>
  <c r="N62" i="95"/>
  <c r="O61" i="95"/>
  <c r="Q61" i="95" s="1"/>
  <c r="N61" i="95"/>
  <c r="B59" i="95"/>
  <c r="O58" i="95"/>
  <c r="Q58" i="95" s="1"/>
  <c r="N58" i="95"/>
  <c r="O57" i="95"/>
  <c r="Q57" i="95" s="1"/>
  <c r="N57" i="95"/>
  <c r="B55" i="95"/>
  <c r="O54" i="95"/>
  <c r="Q54" i="95" s="1"/>
  <c r="N54" i="95"/>
  <c r="O53" i="95"/>
  <c r="Q53" i="95" s="1"/>
  <c r="N53" i="95"/>
  <c r="B50" i="95"/>
  <c r="O49" i="95"/>
  <c r="Q49" i="95" s="1"/>
  <c r="N49" i="95"/>
  <c r="O48" i="95"/>
  <c r="Q48" i="95" s="1"/>
  <c r="N48" i="95"/>
  <c r="O47" i="95"/>
  <c r="Q47" i="95" s="1"/>
  <c r="N47" i="95"/>
  <c r="Q43" i="95"/>
  <c r="O43" i="95"/>
  <c r="N43" i="95"/>
  <c r="O42" i="95"/>
  <c r="Q42" i="95" s="1"/>
  <c r="N42" i="95"/>
  <c r="O41" i="95"/>
  <c r="Q41" i="95" s="1"/>
  <c r="N41" i="95"/>
  <c r="Q40" i="95"/>
  <c r="O40" i="95"/>
  <c r="N40" i="95"/>
  <c r="B37" i="95"/>
  <c r="Q36" i="95"/>
  <c r="O36" i="95"/>
  <c r="N36" i="95"/>
  <c r="O35" i="95"/>
  <c r="Q35" i="95" s="1"/>
  <c r="N35" i="95"/>
  <c r="O34" i="95"/>
  <c r="Q34" i="95"/>
  <c r="N34" i="95"/>
  <c r="O33" i="95"/>
  <c r="Q33" i="95" s="1"/>
  <c r="N33" i="95"/>
  <c r="O32" i="95"/>
  <c r="Q32" i="95" s="1"/>
  <c r="N32" i="95"/>
  <c r="O31" i="95"/>
  <c r="Q31" i="95" s="1"/>
  <c r="N31" i="95"/>
  <c r="O30" i="95"/>
  <c r="Q30" i="95" s="1"/>
  <c r="N30" i="95"/>
  <c r="Q29" i="95"/>
  <c r="O29" i="95"/>
  <c r="N29" i="95"/>
  <c r="O28" i="95"/>
  <c r="Q28" i="95" s="1"/>
  <c r="N28" i="95"/>
  <c r="O27" i="95"/>
  <c r="Q27" i="95"/>
  <c r="N27" i="95"/>
  <c r="O26" i="95"/>
  <c r="Q26" i="95" s="1"/>
  <c r="N26" i="95"/>
  <c r="Q25" i="95"/>
  <c r="O25" i="95"/>
  <c r="N25" i="95"/>
  <c r="O24" i="95"/>
  <c r="Q24" i="95"/>
  <c r="N24" i="95"/>
  <c r="H20" i="95"/>
  <c r="I20" i="95" s="1"/>
  <c r="J20" i="95" s="1"/>
  <c r="K20" i="95" s="1"/>
  <c r="L20" i="95" s="1"/>
  <c r="M20" i="95" s="1"/>
  <c r="N20" i="95" s="1"/>
  <c r="O20" i="95" s="1"/>
  <c r="P20" i="95" s="1"/>
  <c r="Q20" i="95" s="1"/>
  <c r="E20" i="95"/>
  <c r="F20" i="95" s="1"/>
  <c r="G20" i="95" s="1"/>
  <c r="O86" i="49"/>
  <c r="Q86" i="49" s="1"/>
  <c r="N86" i="49"/>
  <c r="B84" i="49"/>
  <c r="O83" i="49"/>
  <c r="Q83" i="49" s="1"/>
  <c r="N83" i="49"/>
  <c r="O82" i="49"/>
  <c r="Q82" i="49" s="1"/>
  <c r="N82" i="49"/>
  <c r="O81" i="49"/>
  <c r="Q81" i="49" s="1"/>
  <c r="N81" i="49"/>
  <c r="O80" i="49"/>
  <c r="Q80" i="49" s="1"/>
  <c r="N80" i="49"/>
  <c r="O79" i="49"/>
  <c r="Q79" i="49" s="1"/>
  <c r="N79" i="49"/>
  <c r="O78" i="49"/>
  <c r="Q78" i="49" s="1"/>
  <c r="N78" i="49"/>
  <c r="O77" i="49"/>
  <c r="Q77" i="49" s="1"/>
  <c r="N77" i="49"/>
  <c r="O76" i="49"/>
  <c r="Q76" i="49" s="1"/>
  <c r="N76" i="49"/>
  <c r="O75" i="49"/>
  <c r="Q75" i="49" s="1"/>
  <c r="N75" i="49"/>
  <c r="O74" i="49"/>
  <c r="Q74" i="49" s="1"/>
  <c r="N74" i="49"/>
  <c r="O73" i="49"/>
  <c r="Q73" i="49" s="1"/>
  <c r="N73" i="49"/>
  <c r="O72" i="49"/>
  <c r="Q72" i="49" s="1"/>
  <c r="N72" i="49"/>
  <c r="O69" i="49"/>
  <c r="Q69" i="49" s="1"/>
  <c r="N69" i="49"/>
  <c r="O68" i="49"/>
  <c r="Q68" i="49" s="1"/>
  <c r="N68" i="49"/>
  <c r="O67" i="49"/>
  <c r="Q67" i="49" s="1"/>
  <c r="N67" i="49"/>
  <c r="O66" i="49"/>
  <c r="Q66" i="49" s="1"/>
  <c r="N66" i="49"/>
  <c r="B64" i="49"/>
  <c r="O63" i="49"/>
  <c r="Q63" i="49" s="1"/>
  <c r="N63" i="49"/>
  <c r="O62" i="49"/>
  <c r="Q62" i="49" s="1"/>
  <c r="N62" i="49"/>
  <c r="O61" i="49"/>
  <c r="Q61" i="49" s="1"/>
  <c r="N61" i="49"/>
  <c r="B59" i="49"/>
  <c r="O58" i="49"/>
  <c r="Q58" i="49" s="1"/>
  <c r="N58" i="49"/>
  <c r="O57" i="49"/>
  <c r="Q57" i="49" s="1"/>
  <c r="N57" i="49"/>
  <c r="B55" i="49"/>
  <c r="O54" i="49"/>
  <c r="Q54" i="49" s="1"/>
  <c r="N54" i="49"/>
  <c r="Q53" i="49"/>
  <c r="O53" i="49"/>
  <c r="N53" i="49"/>
  <c r="B50" i="49"/>
  <c r="Q49" i="49"/>
  <c r="O49" i="49"/>
  <c r="N49" i="49"/>
  <c r="O48" i="49"/>
  <c r="Q48" i="49" s="1"/>
  <c r="N48" i="49"/>
  <c r="O47" i="49"/>
  <c r="Q47" i="49"/>
  <c r="N47" i="49"/>
  <c r="O43" i="49"/>
  <c r="Q43" i="49" s="1"/>
  <c r="N43" i="49"/>
  <c r="O42" i="49"/>
  <c r="Q42" i="49" s="1"/>
  <c r="N42" i="49"/>
  <c r="O41" i="49"/>
  <c r="Q41" i="49"/>
  <c r="N41" i="49"/>
  <c r="O40" i="49"/>
  <c r="Q40" i="49" s="1"/>
  <c r="N40" i="49"/>
  <c r="B37" i="49"/>
  <c r="O36" i="49"/>
  <c r="Q36" i="49" s="1"/>
  <c r="N36" i="49"/>
  <c r="O35" i="49"/>
  <c r="Q35" i="49" s="1"/>
  <c r="N35" i="49"/>
  <c r="O34" i="49"/>
  <c r="Q34" i="49" s="1"/>
  <c r="N34" i="49"/>
  <c r="O33" i="49"/>
  <c r="Q33" i="49" s="1"/>
  <c r="N33" i="49"/>
  <c r="O32" i="49"/>
  <c r="Q32" i="49" s="1"/>
  <c r="N32" i="49"/>
  <c r="O31" i="49"/>
  <c r="Q31" i="49" s="1"/>
  <c r="N31" i="49"/>
  <c r="O30" i="49"/>
  <c r="Q30" i="49" s="1"/>
  <c r="N30" i="49"/>
  <c r="O29" i="49"/>
  <c r="Q29" i="49" s="1"/>
  <c r="N29" i="49"/>
  <c r="O28" i="49"/>
  <c r="Q28" i="49" s="1"/>
  <c r="N28" i="49"/>
  <c r="O27" i="49"/>
  <c r="Q27" i="49" s="1"/>
  <c r="N27" i="49"/>
  <c r="O26" i="49"/>
  <c r="Q26" i="49" s="1"/>
  <c r="N26" i="49"/>
  <c r="O25" i="49"/>
  <c r="Q25" i="49" s="1"/>
  <c r="N25" i="49"/>
  <c r="O24" i="49"/>
  <c r="Q24" i="49" s="1"/>
  <c r="N24" i="49"/>
  <c r="F20" i="49"/>
  <c r="G20" i="49" s="1"/>
  <c r="H20" i="49" s="1"/>
  <c r="I20" i="49" s="1"/>
  <c r="J20" i="49"/>
  <c r="K20" i="49" s="1"/>
  <c r="L20" i="49" s="1"/>
  <c r="M20" i="49" s="1"/>
  <c r="N20" i="49" s="1"/>
  <c r="O20" i="49" s="1"/>
  <c r="P20" i="49" s="1"/>
  <c r="Q20" i="49" s="1"/>
  <c r="E20" i="49"/>
  <c r="O86" i="39"/>
  <c r="Q86" i="39"/>
  <c r="N86" i="39"/>
  <c r="B84" i="39"/>
  <c r="O83" i="39"/>
  <c r="Q83" i="39"/>
  <c r="N83" i="39"/>
  <c r="O82" i="39"/>
  <c r="Q82" i="39" s="1"/>
  <c r="N82" i="39"/>
  <c r="Q81" i="39"/>
  <c r="O81" i="39"/>
  <c r="N81" i="39"/>
  <c r="O80" i="39"/>
  <c r="Q80" i="39"/>
  <c r="N80" i="39"/>
  <c r="O79" i="39"/>
  <c r="Q79" i="39"/>
  <c r="N79" i="39"/>
  <c r="O78" i="39"/>
  <c r="Q78" i="39" s="1"/>
  <c r="N78" i="39"/>
  <c r="Q77" i="39"/>
  <c r="O77" i="39"/>
  <c r="N77" i="39"/>
  <c r="O76" i="39"/>
  <c r="Q76" i="39"/>
  <c r="N76" i="39"/>
  <c r="O75" i="39"/>
  <c r="Q75" i="39" s="1"/>
  <c r="N75" i="39"/>
  <c r="O74" i="39"/>
  <c r="Q74" i="39" s="1"/>
  <c r="N74" i="39"/>
  <c r="Q73" i="39"/>
  <c r="O73" i="39"/>
  <c r="N73" i="39"/>
  <c r="O72" i="39"/>
  <c r="Q72" i="39" s="1"/>
  <c r="N72" i="39"/>
  <c r="O69" i="39"/>
  <c r="Q69" i="39"/>
  <c r="N69" i="39"/>
  <c r="O68" i="39"/>
  <c r="Q68" i="39" s="1"/>
  <c r="N68" i="39"/>
  <c r="Q67" i="39"/>
  <c r="O67" i="39"/>
  <c r="N67" i="39"/>
  <c r="O66" i="39"/>
  <c r="Q66" i="39"/>
  <c r="N66" i="39"/>
  <c r="B64" i="39"/>
  <c r="O63" i="39"/>
  <c r="Q63" i="39"/>
  <c r="N63" i="39"/>
  <c r="O62" i="39"/>
  <c r="Q62" i="39" s="1"/>
  <c r="N62" i="39"/>
  <c r="O61" i="39"/>
  <c r="Q61" i="39" s="1"/>
  <c r="N61" i="39"/>
  <c r="B59" i="39"/>
  <c r="O58" i="39"/>
  <c r="Q58" i="39" s="1"/>
  <c r="N58" i="39"/>
  <c r="Q57" i="39"/>
  <c r="O57" i="39"/>
  <c r="N57" i="39"/>
  <c r="B55" i="39"/>
  <c r="Q54" i="39"/>
  <c r="O54" i="39"/>
  <c r="N54" i="39"/>
  <c r="O53" i="39"/>
  <c r="Q53" i="39"/>
  <c r="N53" i="39"/>
  <c r="B50" i="39"/>
  <c r="O49" i="39"/>
  <c r="Q49" i="39"/>
  <c r="N49" i="39"/>
  <c r="O48" i="39"/>
  <c r="Q48" i="39" s="1"/>
  <c r="N48" i="39"/>
  <c r="O47" i="39"/>
  <c r="Q47" i="39" s="1"/>
  <c r="N47" i="39"/>
  <c r="Q43" i="39"/>
  <c r="O43" i="39"/>
  <c r="N43" i="39"/>
  <c r="O42" i="39"/>
  <c r="Q42" i="39" s="1"/>
  <c r="N42" i="39"/>
  <c r="O41" i="39"/>
  <c r="Q41" i="39"/>
  <c r="N41" i="39"/>
  <c r="O40" i="39"/>
  <c r="Q40" i="39" s="1"/>
  <c r="N40" i="39"/>
  <c r="B37" i="39"/>
  <c r="O36" i="39"/>
  <c r="Q36" i="39" s="1"/>
  <c r="N36" i="39"/>
  <c r="Q35" i="39"/>
  <c r="O35" i="39"/>
  <c r="N35" i="39"/>
  <c r="O34" i="39"/>
  <c r="Q34" i="39" s="1"/>
  <c r="N34" i="39"/>
  <c r="O33" i="39"/>
  <c r="Q33" i="39"/>
  <c r="N33" i="39"/>
  <c r="O32" i="39"/>
  <c r="Q32" i="39" s="1"/>
  <c r="N32" i="39"/>
  <c r="Q31" i="39"/>
  <c r="O31" i="39"/>
  <c r="N31" i="39"/>
  <c r="O30" i="39"/>
  <c r="Q30" i="39"/>
  <c r="N30" i="39"/>
  <c r="O29" i="39"/>
  <c r="Q29" i="39" s="1"/>
  <c r="N29" i="39"/>
  <c r="O28" i="39"/>
  <c r="Q28" i="39" s="1"/>
  <c r="N28" i="39"/>
  <c r="Q27" i="39"/>
  <c r="O27" i="39"/>
  <c r="N27" i="39"/>
  <c r="O26" i="39"/>
  <c r="Q26" i="39" s="1"/>
  <c r="N26" i="39"/>
  <c r="O25" i="39"/>
  <c r="Q25" i="39"/>
  <c r="N25" i="39"/>
  <c r="O24" i="39"/>
  <c r="Q24" i="39" s="1"/>
  <c r="N24" i="39"/>
  <c r="F20" i="39"/>
  <c r="G20" i="39" s="1"/>
  <c r="H20" i="39" s="1"/>
  <c r="I20" i="39" s="1"/>
  <c r="J20" i="39" s="1"/>
  <c r="K20" i="39" s="1"/>
  <c r="L20" i="39" s="1"/>
  <c r="M20" i="39" s="1"/>
  <c r="N20" i="39" s="1"/>
  <c r="O20" i="39" s="1"/>
  <c r="P20" i="39" s="1"/>
  <c r="Q20" i="39" s="1"/>
  <c r="E20" i="39"/>
  <c r="O86" i="86"/>
  <c r="Q86" i="86" s="1"/>
  <c r="N86" i="86"/>
  <c r="B84" i="86"/>
  <c r="O83" i="86"/>
  <c r="Q83" i="86" s="1"/>
  <c r="N83" i="86"/>
  <c r="Q82" i="86"/>
  <c r="O82" i="86"/>
  <c r="N82" i="86"/>
  <c r="O81" i="86"/>
  <c r="Q81" i="86" s="1"/>
  <c r="N81" i="86"/>
  <c r="O80" i="86"/>
  <c r="Q80" i="86"/>
  <c r="N80" i="86"/>
  <c r="O79" i="86"/>
  <c r="Q79" i="86" s="1"/>
  <c r="N79" i="86"/>
  <c r="Q78" i="86"/>
  <c r="O78" i="86"/>
  <c r="N78" i="86"/>
  <c r="O77" i="86"/>
  <c r="Q77" i="86"/>
  <c r="N77" i="86"/>
  <c r="O76" i="86"/>
  <c r="Q76" i="86" s="1"/>
  <c r="N76" i="86"/>
  <c r="O75" i="86"/>
  <c r="Q75" i="86" s="1"/>
  <c r="N75" i="86"/>
  <c r="Q74" i="86"/>
  <c r="O74" i="86"/>
  <c r="N74" i="86"/>
  <c r="O73" i="86"/>
  <c r="Q73" i="86" s="1"/>
  <c r="N73" i="86"/>
  <c r="O72" i="86"/>
  <c r="Q72" i="86" s="1"/>
  <c r="N72" i="86"/>
  <c r="O69" i="86"/>
  <c r="Q69" i="86" s="1"/>
  <c r="N69" i="86"/>
  <c r="Q68" i="86"/>
  <c r="O68" i="86"/>
  <c r="N68" i="86"/>
  <c r="O67" i="86"/>
  <c r="Q67" i="86"/>
  <c r="N67" i="86"/>
  <c r="O66" i="86"/>
  <c r="Q66" i="86" s="1"/>
  <c r="N66" i="86"/>
  <c r="B64" i="86"/>
  <c r="O63" i="86"/>
  <c r="Q63" i="86" s="1"/>
  <c r="N63" i="86"/>
  <c r="O62" i="86"/>
  <c r="Q62" i="86" s="1"/>
  <c r="N62" i="86"/>
  <c r="Q61" i="86"/>
  <c r="O61" i="86"/>
  <c r="N61" i="86"/>
  <c r="B59" i="86"/>
  <c r="Q58" i="86"/>
  <c r="O58" i="86"/>
  <c r="N58" i="86"/>
  <c r="O57" i="86"/>
  <c r="Q57" i="86"/>
  <c r="N57" i="86"/>
  <c r="B55" i="86"/>
  <c r="O54" i="86"/>
  <c r="Q54" i="86"/>
  <c r="N54" i="86"/>
  <c r="O53" i="86"/>
  <c r="Q53" i="86"/>
  <c r="N53" i="86"/>
  <c r="B50" i="86"/>
  <c r="O49" i="86"/>
  <c r="Q49" i="86"/>
  <c r="N49" i="86"/>
  <c r="O48" i="86"/>
  <c r="Q48" i="86" s="1"/>
  <c r="N48" i="86"/>
  <c r="Q47" i="86"/>
  <c r="O47" i="86"/>
  <c r="N47" i="86"/>
  <c r="O43" i="86"/>
  <c r="Q43" i="86"/>
  <c r="N43" i="86"/>
  <c r="O42" i="86"/>
  <c r="Q42" i="86" s="1"/>
  <c r="N42" i="86"/>
  <c r="O41" i="86"/>
  <c r="Q41" i="86" s="1"/>
  <c r="N41" i="86"/>
  <c r="Q40" i="86"/>
  <c r="O40" i="86"/>
  <c r="N40" i="86"/>
  <c r="B37" i="86"/>
  <c r="Q36" i="86"/>
  <c r="O36" i="86"/>
  <c r="N36" i="86"/>
  <c r="O35" i="86"/>
  <c r="Q35" i="86" s="1"/>
  <c r="N35" i="86"/>
  <c r="O34" i="86"/>
  <c r="Q34" i="86"/>
  <c r="N34" i="86"/>
  <c r="O33" i="86"/>
  <c r="Q33" i="86" s="1"/>
  <c r="N33" i="86"/>
  <c r="Q32" i="86"/>
  <c r="O32" i="86"/>
  <c r="N32" i="86"/>
  <c r="O31" i="86"/>
  <c r="Q31" i="86"/>
  <c r="N31" i="86"/>
  <c r="O30" i="86"/>
  <c r="Q30" i="86"/>
  <c r="N30" i="86"/>
  <c r="O29" i="86"/>
  <c r="Q29" i="86" s="1"/>
  <c r="N29" i="86"/>
  <c r="Q28" i="86"/>
  <c r="O28" i="86"/>
  <c r="N28" i="86"/>
  <c r="O27" i="86"/>
  <c r="Q27" i="86"/>
  <c r="N27" i="86"/>
  <c r="O26" i="86"/>
  <c r="Q26" i="86"/>
  <c r="N26" i="86"/>
  <c r="O25" i="86"/>
  <c r="Q25" i="86" s="1"/>
  <c r="N25" i="86"/>
  <c r="Q24" i="86"/>
  <c r="O24" i="86"/>
  <c r="N24" i="86"/>
  <c r="E20" i="86"/>
  <c r="F20" i="86"/>
  <c r="G20" i="86" s="1"/>
  <c r="H20" i="86" s="1"/>
  <c r="I20" i="86" s="1"/>
  <c r="J20" i="86" s="1"/>
  <c r="K20" i="86" s="1"/>
  <c r="L20" i="86" s="1"/>
  <c r="M20" i="86" s="1"/>
  <c r="N20" i="86" s="1"/>
  <c r="O20" i="86" s="1"/>
  <c r="P20" i="86" s="1"/>
  <c r="Q20" i="86" s="1"/>
  <c r="Q86" i="41"/>
  <c r="O86" i="41"/>
  <c r="N86" i="41"/>
  <c r="B84" i="41"/>
  <c r="Q83" i="41"/>
  <c r="O83" i="41"/>
  <c r="N83" i="41"/>
  <c r="O82" i="41"/>
  <c r="Q82" i="41"/>
  <c r="N82" i="41"/>
  <c r="O81" i="41"/>
  <c r="Q81" i="41" s="1"/>
  <c r="N81" i="41"/>
  <c r="O80" i="41"/>
  <c r="Q80" i="41" s="1"/>
  <c r="N80" i="41"/>
  <c r="Q79" i="41"/>
  <c r="O79" i="41"/>
  <c r="N79" i="41"/>
  <c r="O78" i="41"/>
  <c r="Q78" i="41"/>
  <c r="N78" i="41"/>
  <c r="O77" i="41"/>
  <c r="Q77" i="41" s="1"/>
  <c r="N77" i="41"/>
  <c r="O76" i="41"/>
  <c r="Q76" i="41" s="1"/>
  <c r="N76" i="41"/>
  <c r="Q75" i="41"/>
  <c r="O75" i="41"/>
  <c r="N75" i="41"/>
  <c r="O74" i="41"/>
  <c r="Q74" i="41" s="1"/>
  <c r="N74" i="41"/>
  <c r="O73" i="41"/>
  <c r="Q73" i="41" s="1"/>
  <c r="N73" i="41"/>
  <c r="O72" i="41"/>
  <c r="Q72" i="41" s="1"/>
  <c r="N72" i="41"/>
  <c r="Q69" i="41"/>
  <c r="O69" i="41"/>
  <c r="N69" i="41"/>
  <c r="O68" i="41"/>
  <c r="Q68" i="41"/>
  <c r="N68" i="41"/>
  <c r="O67" i="41"/>
  <c r="Q67" i="41" s="1"/>
  <c r="N67" i="41"/>
  <c r="O66" i="41"/>
  <c r="Q66" i="41" s="1"/>
  <c r="N66" i="41"/>
  <c r="B64" i="41"/>
  <c r="O63" i="41"/>
  <c r="Q63" i="41" s="1"/>
  <c r="N63" i="41"/>
  <c r="Q62" i="41"/>
  <c r="O62" i="41"/>
  <c r="N62" i="41"/>
  <c r="O61" i="41"/>
  <c r="Q61" i="41"/>
  <c r="N61" i="41"/>
  <c r="B59" i="41"/>
  <c r="O58" i="41"/>
  <c r="Q58" i="41"/>
  <c r="N58" i="41"/>
  <c r="O57" i="41"/>
  <c r="Q57" i="41" s="1"/>
  <c r="N57" i="41"/>
  <c r="B55" i="41"/>
  <c r="O54" i="41"/>
  <c r="Q54" i="41" s="1"/>
  <c r="N54" i="41"/>
  <c r="O53" i="41"/>
  <c r="Q53" i="41" s="1"/>
  <c r="N53" i="41"/>
  <c r="B50" i="41"/>
  <c r="O49" i="41"/>
  <c r="Q49" i="41" s="1"/>
  <c r="N49" i="41"/>
  <c r="Q48" i="41"/>
  <c r="O48" i="41"/>
  <c r="N48" i="41"/>
  <c r="O47" i="41"/>
  <c r="Q47" i="41"/>
  <c r="N47" i="41"/>
  <c r="O43" i="41"/>
  <c r="Q43" i="41" s="1"/>
  <c r="N43" i="41"/>
  <c r="O42" i="41"/>
  <c r="Q42" i="41" s="1"/>
  <c r="N42" i="41"/>
  <c r="Q41" i="41"/>
  <c r="O41" i="41"/>
  <c r="N41" i="41"/>
  <c r="O40" i="41"/>
  <c r="Q40" i="41" s="1"/>
  <c r="N40" i="41"/>
  <c r="B37" i="41"/>
  <c r="O36" i="41"/>
  <c r="Q36" i="41" s="1"/>
  <c r="N36" i="41"/>
  <c r="O35" i="41"/>
  <c r="Q35" i="41"/>
  <c r="N35" i="41"/>
  <c r="O34" i="41"/>
  <c r="Q34" i="41" s="1"/>
  <c r="N34" i="41"/>
  <c r="Q33" i="41"/>
  <c r="O33" i="41"/>
  <c r="N33" i="41"/>
  <c r="O32" i="41"/>
  <c r="Q32" i="41"/>
  <c r="N32" i="41"/>
  <c r="O31" i="41"/>
  <c r="Q31" i="41" s="1"/>
  <c r="N31" i="41"/>
  <c r="O30" i="41"/>
  <c r="Q30" i="41" s="1"/>
  <c r="N30" i="41"/>
  <c r="Q29" i="41"/>
  <c r="O29" i="41"/>
  <c r="N29" i="41"/>
  <c r="O28" i="41"/>
  <c r="Q28" i="41" s="1"/>
  <c r="N28" i="41"/>
  <c r="O27" i="41"/>
  <c r="Q27" i="41"/>
  <c r="N27" i="41"/>
  <c r="O26" i="41"/>
  <c r="Q26" i="41" s="1"/>
  <c r="N26" i="41"/>
  <c r="Q25" i="41"/>
  <c r="O25" i="41"/>
  <c r="N25" i="41"/>
  <c r="O24" i="41"/>
  <c r="Q24" i="41"/>
  <c r="N24" i="41"/>
  <c r="H20" i="41"/>
  <c r="I20" i="41" s="1"/>
  <c r="J20" i="41" s="1"/>
  <c r="K20" i="41" s="1"/>
  <c r="L20" i="41" s="1"/>
  <c r="M20" i="41" s="1"/>
  <c r="N20" i="41" s="1"/>
  <c r="O20" i="41" s="1"/>
  <c r="P20" i="41" s="1"/>
  <c r="Q20" i="41" s="1"/>
  <c r="E20" i="41"/>
  <c r="F20" i="41" s="1"/>
  <c r="G20" i="41" s="1"/>
  <c r="O86" i="91"/>
  <c r="Q86" i="91" s="1"/>
  <c r="N86" i="91"/>
  <c r="B84" i="91"/>
  <c r="O83" i="91"/>
  <c r="Q83" i="91" s="1"/>
  <c r="N83" i="91"/>
  <c r="O82" i="91"/>
  <c r="Q82" i="91" s="1"/>
  <c r="N82" i="91"/>
  <c r="O81" i="91"/>
  <c r="Q81" i="91" s="1"/>
  <c r="N81" i="91"/>
  <c r="Q80" i="91"/>
  <c r="O80" i="91"/>
  <c r="N80" i="91"/>
  <c r="O79" i="91"/>
  <c r="Q79" i="91"/>
  <c r="N79" i="91"/>
  <c r="O78" i="91"/>
  <c r="Q78" i="91" s="1"/>
  <c r="N78" i="91"/>
  <c r="O77" i="91"/>
  <c r="Q77" i="91" s="1"/>
  <c r="N77" i="91"/>
  <c r="Q76" i="91"/>
  <c r="O76" i="91"/>
  <c r="N76" i="91"/>
  <c r="O75" i="91"/>
  <c r="Q75" i="91"/>
  <c r="N75" i="91"/>
  <c r="O74" i="91"/>
  <c r="Q74" i="91" s="1"/>
  <c r="N74" i="91"/>
  <c r="O73" i="91"/>
  <c r="Q73" i="91" s="1"/>
  <c r="N73" i="91"/>
  <c r="Q72" i="91"/>
  <c r="O72" i="91"/>
  <c r="N72" i="91"/>
  <c r="O69" i="91"/>
  <c r="Q69" i="91"/>
  <c r="N69" i="91"/>
  <c r="O68" i="91"/>
  <c r="Q68" i="91"/>
  <c r="N68" i="91"/>
  <c r="O67" i="91"/>
  <c r="Q67" i="91" s="1"/>
  <c r="N67" i="91"/>
  <c r="Q66" i="91"/>
  <c r="O66" i="91"/>
  <c r="N66" i="91"/>
  <c r="B64" i="91"/>
  <c r="Q63" i="91"/>
  <c r="O63" i="91"/>
  <c r="N63" i="91"/>
  <c r="O62" i="91"/>
  <c r="Q62" i="91"/>
  <c r="N62" i="91"/>
  <c r="O61" i="91"/>
  <c r="Q61" i="91" s="1"/>
  <c r="N61" i="91"/>
  <c r="B59" i="91"/>
  <c r="O58" i="91"/>
  <c r="Q58" i="91" s="1"/>
  <c r="N58" i="91"/>
  <c r="O57" i="91"/>
  <c r="Q57" i="91" s="1"/>
  <c r="N57" i="91"/>
  <c r="B55" i="91"/>
  <c r="O54" i="91"/>
  <c r="Q54" i="91" s="1"/>
  <c r="N54" i="91"/>
  <c r="Q53" i="91"/>
  <c r="O53" i="91"/>
  <c r="N53" i="91"/>
  <c r="B50" i="91"/>
  <c r="Q49" i="91"/>
  <c r="O49" i="91"/>
  <c r="N49" i="91"/>
  <c r="O48" i="91"/>
  <c r="Q48" i="91"/>
  <c r="N48" i="91"/>
  <c r="O47" i="91"/>
  <c r="Q47" i="91"/>
  <c r="N47" i="91"/>
  <c r="O43" i="91"/>
  <c r="Q43" i="91" s="1"/>
  <c r="N43" i="91"/>
  <c r="Q42" i="91"/>
  <c r="O42" i="91"/>
  <c r="N42" i="91"/>
  <c r="O41" i="91"/>
  <c r="Q41" i="91"/>
  <c r="N41" i="91"/>
  <c r="O40" i="91"/>
  <c r="Q40" i="91"/>
  <c r="N40" i="91"/>
  <c r="B37" i="91"/>
  <c r="O36" i="91"/>
  <c r="Q36" i="91"/>
  <c r="N36" i="91"/>
  <c r="O35" i="91"/>
  <c r="Q35" i="91" s="1"/>
  <c r="N35" i="91"/>
  <c r="Q34" i="91"/>
  <c r="O34" i="91"/>
  <c r="N34" i="91"/>
  <c r="O33" i="91"/>
  <c r="Q33" i="91"/>
  <c r="N33" i="91"/>
  <c r="O32" i="91"/>
  <c r="Q32" i="91" s="1"/>
  <c r="N32" i="91"/>
  <c r="O31" i="91"/>
  <c r="Q31" i="91" s="1"/>
  <c r="N31" i="91"/>
  <c r="Q30" i="91"/>
  <c r="O30" i="91"/>
  <c r="N30" i="91"/>
  <c r="O29" i="91"/>
  <c r="Q29" i="91"/>
  <c r="N29" i="91"/>
  <c r="O28" i="91"/>
  <c r="Q28" i="91"/>
  <c r="N28" i="91"/>
  <c r="O27" i="91"/>
  <c r="Q27" i="91" s="1"/>
  <c r="N27" i="91"/>
  <c r="Q26" i="91"/>
  <c r="O26" i="91"/>
  <c r="N26" i="91"/>
  <c r="O25" i="91"/>
  <c r="Q25" i="91"/>
  <c r="N25" i="91"/>
  <c r="O24" i="91"/>
  <c r="Q24" i="91"/>
  <c r="N24" i="91"/>
  <c r="E20" i="91"/>
  <c r="F20" i="91" s="1"/>
  <c r="G20" i="91" s="1"/>
  <c r="H20" i="91" s="1"/>
  <c r="I20" i="91" s="1"/>
  <c r="J20" i="91" s="1"/>
  <c r="K20" i="91" s="1"/>
  <c r="L20" i="91" s="1"/>
  <c r="M20" i="91" s="1"/>
  <c r="N20" i="91" s="1"/>
  <c r="O20" i="91" s="1"/>
  <c r="P20" i="91" s="1"/>
  <c r="Q20" i="91" s="1"/>
  <c r="O86" i="92"/>
  <c r="Q86" i="92" s="1"/>
  <c r="N86" i="92"/>
  <c r="B84" i="92"/>
  <c r="O83" i="92"/>
  <c r="Q83" i="92" s="1"/>
  <c r="N83" i="92"/>
  <c r="O82" i="92"/>
  <c r="Q82" i="92" s="1"/>
  <c r="N82" i="92"/>
  <c r="Q81" i="92"/>
  <c r="O81" i="92"/>
  <c r="N81" i="92"/>
  <c r="O80" i="92"/>
  <c r="Q80" i="92"/>
  <c r="N80" i="92"/>
  <c r="O79" i="92"/>
  <c r="Q79" i="92"/>
  <c r="N79" i="92"/>
  <c r="O78" i="92"/>
  <c r="Q78" i="92" s="1"/>
  <c r="N78" i="92"/>
  <c r="Q77" i="92"/>
  <c r="O77" i="92"/>
  <c r="N77" i="92"/>
  <c r="O76" i="92"/>
  <c r="Q76" i="92"/>
  <c r="N76" i="92"/>
  <c r="O75" i="92"/>
  <c r="Q75" i="92" s="1"/>
  <c r="N75" i="92"/>
  <c r="O74" i="92"/>
  <c r="Q74" i="92" s="1"/>
  <c r="N74" i="92"/>
  <c r="Q73" i="92"/>
  <c r="O73" i="92"/>
  <c r="N73" i="92"/>
  <c r="O72" i="92"/>
  <c r="Q72" i="92"/>
  <c r="N72" i="92"/>
  <c r="O69" i="92"/>
  <c r="Q69" i="92" s="1"/>
  <c r="N69" i="92"/>
  <c r="O68" i="92"/>
  <c r="Q68" i="92" s="1"/>
  <c r="N68" i="92"/>
  <c r="Q67" i="92"/>
  <c r="O67" i="92"/>
  <c r="N67" i="92"/>
  <c r="O66" i="92"/>
  <c r="Q66" i="92"/>
  <c r="N66" i="92"/>
  <c r="B64" i="92"/>
  <c r="O63" i="92"/>
  <c r="Q63" i="92"/>
  <c r="N63" i="92"/>
  <c r="O62" i="92"/>
  <c r="Q62" i="92" s="1"/>
  <c r="N62" i="92"/>
  <c r="O61" i="92"/>
  <c r="Q61" i="92" s="1"/>
  <c r="N61" i="92"/>
  <c r="B59" i="92"/>
  <c r="O58" i="92"/>
  <c r="Q58" i="92" s="1"/>
  <c r="N58" i="92"/>
  <c r="Q57" i="92"/>
  <c r="O57" i="92"/>
  <c r="N57" i="92"/>
  <c r="B55" i="92"/>
  <c r="Q54" i="92"/>
  <c r="O54" i="92"/>
  <c r="N54" i="92"/>
  <c r="O53" i="92"/>
  <c r="Q53" i="92"/>
  <c r="N53" i="92"/>
  <c r="B50" i="92"/>
  <c r="O49" i="92"/>
  <c r="Q49" i="92"/>
  <c r="N49" i="92"/>
  <c r="O48" i="92"/>
  <c r="Q48" i="92" s="1"/>
  <c r="N48" i="92"/>
  <c r="O47" i="92"/>
  <c r="Q47" i="92" s="1"/>
  <c r="N47" i="92"/>
  <c r="Q43" i="92"/>
  <c r="O43" i="92"/>
  <c r="N43" i="92"/>
  <c r="O42" i="92"/>
  <c r="Q42" i="92"/>
  <c r="N42" i="92"/>
  <c r="O41" i="92"/>
  <c r="Q41" i="92" s="1"/>
  <c r="N41" i="92"/>
  <c r="O40" i="92"/>
  <c r="Q40" i="92" s="1"/>
  <c r="N40" i="92"/>
  <c r="B37" i="92"/>
  <c r="O36" i="92"/>
  <c r="Q36" i="92" s="1"/>
  <c r="N36" i="92"/>
  <c r="Q35" i="92"/>
  <c r="O35" i="92"/>
  <c r="N35" i="92"/>
  <c r="O34" i="92"/>
  <c r="Q34" i="92"/>
  <c r="N34" i="92"/>
  <c r="O33" i="92"/>
  <c r="Q33" i="92" s="1"/>
  <c r="N33" i="92"/>
  <c r="O32" i="92"/>
  <c r="Q32" i="92" s="1"/>
  <c r="N32" i="92"/>
  <c r="Q31" i="92"/>
  <c r="O31" i="92"/>
  <c r="N31" i="92"/>
  <c r="O30" i="92"/>
  <c r="Q30" i="92"/>
  <c r="N30" i="92"/>
  <c r="O29" i="92"/>
  <c r="Q29" i="92" s="1"/>
  <c r="N29" i="92"/>
  <c r="O28" i="92"/>
  <c r="Q28" i="92" s="1"/>
  <c r="N28" i="92"/>
  <c r="Q27" i="92"/>
  <c r="O27" i="92"/>
  <c r="N27" i="92"/>
  <c r="O26" i="92"/>
  <c r="Q26" i="92"/>
  <c r="N26" i="92"/>
  <c r="O25" i="92"/>
  <c r="Q25" i="92" s="1"/>
  <c r="N25" i="92"/>
  <c r="O24" i="92"/>
  <c r="Q24" i="92" s="1"/>
  <c r="N24" i="92"/>
  <c r="E20" i="92"/>
  <c r="F20" i="92" s="1"/>
  <c r="G20" i="92" s="1"/>
  <c r="H20" i="92" s="1"/>
  <c r="I20" i="92" s="1"/>
  <c r="J20" i="92" s="1"/>
  <c r="K20" i="92" s="1"/>
  <c r="L20" i="92" s="1"/>
  <c r="M20" i="92" s="1"/>
  <c r="N20" i="92" s="1"/>
  <c r="O20" i="92" s="1"/>
  <c r="P20" i="92" s="1"/>
  <c r="Q20" i="92" s="1"/>
  <c r="O86" i="99"/>
  <c r="Q86" i="99" s="1"/>
  <c r="N86" i="99"/>
  <c r="B84" i="99"/>
  <c r="O83" i="99"/>
  <c r="Q83" i="99" s="1"/>
  <c r="N83" i="99"/>
  <c r="Q82" i="99"/>
  <c r="O82" i="99"/>
  <c r="N82" i="99"/>
  <c r="O81" i="99"/>
  <c r="Q81" i="99"/>
  <c r="N81" i="99"/>
  <c r="O80" i="99"/>
  <c r="Q80" i="99" s="1"/>
  <c r="N80" i="99"/>
  <c r="O79" i="99"/>
  <c r="Q79" i="99" s="1"/>
  <c r="N79" i="99"/>
  <c r="Q78" i="99"/>
  <c r="O78" i="99"/>
  <c r="N78" i="99"/>
  <c r="O77" i="99"/>
  <c r="Q77" i="99"/>
  <c r="N77" i="99"/>
  <c r="O76" i="99"/>
  <c r="Q76" i="99"/>
  <c r="N76" i="99"/>
  <c r="O75" i="99"/>
  <c r="Q75" i="99" s="1"/>
  <c r="N75" i="99"/>
  <c r="Q74" i="99"/>
  <c r="O74" i="99"/>
  <c r="N74" i="99"/>
  <c r="O73" i="99"/>
  <c r="Q73" i="99"/>
  <c r="N73" i="99"/>
  <c r="O72" i="99"/>
  <c r="Q72" i="99"/>
  <c r="N72" i="99"/>
  <c r="O69" i="99"/>
  <c r="Q69" i="99" s="1"/>
  <c r="N69" i="99"/>
  <c r="Q68" i="99"/>
  <c r="O68" i="99"/>
  <c r="N68" i="99"/>
  <c r="O67" i="99"/>
  <c r="Q67" i="99"/>
  <c r="N67" i="99"/>
  <c r="O66" i="99"/>
  <c r="Q66" i="99"/>
  <c r="N66" i="99"/>
  <c r="B64" i="99"/>
  <c r="O63" i="99"/>
  <c r="Q63" i="99"/>
  <c r="N63" i="99"/>
  <c r="O62" i="99"/>
  <c r="Q62" i="99" s="1"/>
  <c r="N62" i="99"/>
  <c r="Q61" i="99"/>
  <c r="O61" i="99"/>
  <c r="N61" i="99"/>
  <c r="B59" i="99"/>
  <c r="Q58" i="99"/>
  <c r="O58" i="99"/>
  <c r="N58" i="99"/>
  <c r="O57" i="99"/>
  <c r="Q57" i="99"/>
  <c r="N57" i="99"/>
  <c r="B55" i="99"/>
  <c r="O54" i="99"/>
  <c r="Q54" i="99"/>
  <c r="N54" i="99"/>
  <c r="O53" i="99"/>
  <c r="Q53" i="99"/>
  <c r="N53" i="99"/>
  <c r="B50" i="99"/>
  <c r="O49" i="99"/>
  <c r="Q49" i="99"/>
  <c r="N49" i="99"/>
  <c r="O48" i="99"/>
  <c r="Q48" i="99" s="1"/>
  <c r="N48" i="99"/>
  <c r="Q47" i="99"/>
  <c r="O47" i="99"/>
  <c r="N47" i="99"/>
  <c r="O43" i="99"/>
  <c r="Q43" i="99"/>
  <c r="N43" i="99"/>
  <c r="O42" i="99"/>
  <c r="Q42" i="99"/>
  <c r="N42" i="99"/>
  <c r="O41" i="99"/>
  <c r="Q41" i="99" s="1"/>
  <c r="N41" i="99"/>
  <c r="Q40" i="99"/>
  <c r="O40" i="99"/>
  <c r="N40" i="99"/>
  <c r="B37" i="99"/>
  <c r="Q36" i="99"/>
  <c r="O36" i="99"/>
  <c r="N36" i="99"/>
  <c r="O35" i="99"/>
  <c r="Q35" i="99"/>
  <c r="N35" i="99"/>
  <c r="O34" i="99"/>
  <c r="Q34" i="99"/>
  <c r="N34" i="99"/>
  <c r="O33" i="99"/>
  <c r="Q33" i="99" s="1"/>
  <c r="N33" i="99"/>
  <c r="Q32" i="99"/>
  <c r="O32" i="99"/>
  <c r="N32" i="99"/>
  <c r="O31" i="99"/>
  <c r="Q31" i="99"/>
  <c r="N31" i="99"/>
  <c r="O30" i="99"/>
  <c r="Q30" i="99"/>
  <c r="N30" i="99"/>
  <c r="O29" i="99"/>
  <c r="Q29" i="99" s="1"/>
  <c r="N29" i="99"/>
  <c r="Q28" i="99"/>
  <c r="O28" i="99"/>
  <c r="N28" i="99"/>
  <c r="O27" i="99"/>
  <c r="Q27" i="99"/>
  <c r="N27" i="99"/>
  <c r="O26" i="99"/>
  <c r="Q26" i="99"/>
  <c r="N26" i="99"/>
  <c r="O25" i="99"/>
  <c r="Q25" i="99" s="1"/>
  <c r="N25" i="99"/>
  <c r="Q24" i="99"/>
  <c r="O24" i="99"/>
  <c r="N24" i="99"/>
  <c r="E20" i="99"/>
  <c r="F20" i="99"/>
  <c r="G20" i="99" s="1"/>
  <c r="H20" i="99" s="1"/>
  <c r="I20" i="99" s="1"/>
  <c r="J20" i="99" s="1"/>
  <c r="K20" i="99" s="1"/>
  <c r="L20" i="99" s="1"/>
  <c r="M20" i="99" s="1"/>
  <c r="N20" i="99" s="1"/>
  <c r="O20" i="99" s="1"/>
  <c r="P20" i="99" s="1"/>
  <c r="Q20" i="99" s="1"/>
  <c r="Q86" i="93"/>
  <c r="O86" i="93"/>
  <c r="N86" i="93"/>
  <c r="B84" i="93"/>
  <c r="Q83" i="93"/>
  <c r="O83" i="93"/>
  <c r="N83" i="93"/>
  <c r="O82" i="93"/>
  <c r="Q82" i="93"/>
  <c r="N82" i="93"/>
  <c r="O81" i="93"/>
  <c r="Q81" i="93"/>
  <c r="N81" i="93"/>
  <c r="O80" i="93"/>
  <c r="Q80" i="93" s="1"/>
  <c r="N80" i="93"/>
  <c r="Q79" i="93"/>
  <c r="O79" i="93"/>
  <c r="N79" i="93"/>
  <c r="O78" i="93"/>
  <c r="Q78" i="93"/>
  <c r="N78" i="93"/>
  <c r="O77" i="93"/>
  <c r="Q77" i="93"/>
  <c r="N77" i="93"/>
  <c r="O76" i="93"/>
  <c r="Q76" i="93" s="1"/>
  <c r="N76" i="93"/>
  <c r="Q75" i="93"/>
  <c r="O75" i="93"/>
  <c r="N75" i="93"/>
  <c r="O74" i="93"/>
  <c r="Q74" i="93"/>
  <c r="N74" i="93"/>
  <c r="O73" i="93"/>
  <c r="Q73" i="93"/>
  <c r="N73" i="93"/>
  <c r="O72" i="93"/>
  <c r="Q72" i="93" s="1"/>
  <c r="N72" i="93"/>
  <c r="Q69" i="93"/>
  <c r="O69" i="93"/>
  <c r="N69" i="93"/>
  <c r="O68" i="93"/>
  <c r="Q68" i="93"/>
  <c r="N68" i="93"/>
  <c r="O67" i="93"/>
  <c r="Q67" i="93"/>
  <c r="N67" i="93"/>
  <c r="O66" i="93"/>
  <c r="Q66" i="93" s="1"/>
  <c r="N66" i="93"/>
  <c r="B64" i="93"/>
  <c r="O63" i="93"/>
  <c r="Q63" i="93" s="1"/>
  <c r="N63" i="93"/>
  <c r="Q62" i="93"/>
  <c r="O62" i="93"/>
  <c r="N62" i="93"/>
  <c r="O61" i="93"/>
  <c r="Q61" i="93"/>
  <c r="N61" i="93"/>
  <c r="B59" i="93"/>
  <c r="O58" i="93"/>
  <c r="Q58" i="93"/>
  <c r="N58" i="93"/>
  <c r="O57" i="93"/>
  <c r="Q57" i="93"/>
  <c r="N57" i="93"/>
  <c r="B55" i="93"/>
  <c r="O54" i="93"/>
  <c r="Q54" i="93"/>
  <c r="N54" i="93"/>
  <c r="O53" i="93"/>
  <c r="Q53" i="93" s="1"/>
  <c r="N53" i="93"/>
  <c r="B50" i="93"/>
  <c r="O49" i="93"/>
  <c r="Q49" i="93" s="1"/>
  <c r="N49" i="93"/>
  <c r="Q48" i="93"/>
  <c r="O48" i="93"/>
  <c r="N48" i="93"/>
  <c r="O47" i="93"/>
  <c r="Q47" i="93"/>
  <c r="N47" i="93"/>
  <c r="O43" i="93"/>
  <c r="Q43" i="93"/>
  <c r="N43" i="93"/>
  <c r="O42" i="93"/>
  <c r="Q42" i="93" s="1"/>
  <c r="N42" i="93"/>
  <c r="Q41" i="93"/>
  <c r="O41" i="93"/>
  <c r="N41" i="93"/>
  <c r="O40" i="93"/>
  <c r="Q40" i="93"/>
  <c r="N40" i="93"/>
  <c r="B37" i="93"/>
  <c r="O36" i="93"/>
  <c r="Q36" i="93"/>
  <c r="N36" i="93"/>
  <c r="O35" i="93"/>
  <c r="Q35" i="93"/>
  <c r="N35" i="93"/>
  <c r="O34" i="93"/>
  <c r="Q34" i="93" s="1"/>
  <c r="N34" i="93"/>
  <c r="Q33" i="93"/>
  <c r="O33" i="93"/>
  <c r="N33" i="93"/>
  <c r="O32" i="93"/>
  <c r="Q32" i="93"/>
  <c r="N32" i="93"/>
  <c r="O31" i="93"/>
  <c r="Q31" i="93"/>
  <c r="N31" i="93"/>
  <c r="O30" i="93"/>
  <c r="Q30" i="93" s="1"/>
  <c r="N30" i="93"/>
  <c r="Q29" i="93"/>
  <c r="O29" i="93"/>
  <c r="N29" i="93"/>
  <c r="O28" i="93"/>
  <c r="Q28" i="93"/>
  <c r="N28" i="93"/>
  <c r="O27" i="93"/>
  <c r="Q27" i="93"/>
  <c r="N27" i="93"/>
  <c r="O26" i="93"/>
  <c r="Q26" i="93" s="1"/>
  <c r="N26" i="93"/>
  <c r="Q25" i="93"/>
  <c r="O25" i="93"/>
  <c r="N25" i="93"/>
  <c r="O24" i="93"/>
  <c r="Q24" i="93"/>
  <c r="N24" i="93"/>
  <c r="E20" i="93"/>
  <c r="F20" i="93"/>
  <c r="G20" i="93"/>
  <c r="H20" i="93" s="1"/>
  <c r="I20" i="93" s="1"/>
  <c r="J20" i="93" s="1"/>
  <c r="K20" i="93" s="1"/>
  <c r="L20" i="93" s="1"/>
  <c r="M20" i="93" s="1"/>
  <c r="N20" i="93" s="1"/>
  <c r="O20" i="93" s="1"/>
  <c r="P20" i="93" s="1"/>
  <c r="Q20" i="93" s="1"/>
  <c r="O86" i="46"/>
  <c r="Q86" i="46"/>
  <c r="N86" i="46"/>
  <c r="B84" i="46"/>
  <c r="O83" i="46"/>
  <c r="Q83" i="46"/>
  <c r="N83" i="46"/>
  <c r="O82" i="46"/>
  <c r="Q82" i="46"/>
  <c r="N82" i="46"/>
  <c r="O81" i="46"/>
  <c r="Q81" i="46" s="1"/>
  <c r="N81" i="46"/>
  <c r="Q80" i="46"/>
  <c r="O80" i="46"/>
  <c r="N80" i="46"/>
  <c r="O79" i="46"/>
  <c r="Q79" i="46"/>
  <c r="N79" i="46"/>
  <c r="O78" i="46"/>
  <c r="Q78" i="46"/>
  <c r="N78" i="46"/>
  <c r="O77" i="46"/>
  <c r="Q77" i="46" s="1"/>
  <c r="N77" i="46"/>
  <c r="Q76" i="46"/>
  <c r="O76" i="46"/>
  <c r="N76" i="46"/>
  <c r="O75" i="46"/>
  <c r="Q75" i="46"/>
  <c r="N75" i="46"/>
  <c r="O74" i="46"/>
  <c r="Q74" i="46"/>
  <c r="N74" i="46"/>
  <c r="O73" i="46"/>
  <c r="Q73" i="46" s="1"/>
  <c r="N73" i="46"/>
  <c r="Q72" i="46"/>
  <c r="O72" i="46"/>
  <c r="N72" i="46"/>
  <c r="O69" i="46"/>
  <c r="Q69" i="46"/>
  <c r="N69" i="46"/>
  <c r="O68" i="46"/>
  <c r="Q68" i="46"/>
  <c r="N68" i="46"/>
  <c r="O67" i="46"/>
  <c r="Q67" i="46" s="1"/>
  <c r="N67" i="46"/>
  <c r="Q66" i="46"/>
  <c r="O66" i="46"/>
  <c r="N66" i="46"/>
  <c r="B64" i="46"/>
  <c r="Q63" i="46"/>
  <c r="O63" i="46"/>
  <c r="N63" i="46"/>
  <c r="O62" i="46"/>
  <c r="Q62" i="46"/>
  <c r="N62" i="46"/>
  <c r="O61" i="46"/>
  <c r="Q61" i="46"/>
  <c r="N61" i="46"/>
  <c r="B59" i="46"/>
  <c r="O58" i="46"/>
  <c r="Q58" i="46"/>
  <c r="N58" i="46"/>
  <c r="O57" i="46"/>
  <c r="Q57" i="46" s="1"/>
  <c r="N57" i="46"/>
  <c r="B55" i="46"/>
  <c r="O54" i="46"/>
  <c r="Q54" i="46" s="1"/>
  <c r="N54" i="46"/>
  <c r="Q53" i="46"/>
  <c r="O53" i="46"/>
  <c r="N53" i="46"/>
  <c r="B50" i="46"/>
  <c r="Q49" i="46"/>
  <c r="O49" i="46"/>
  <c r="N49" i="46"/>
  <c r="O48" i="46"/>
  <c r="Q48" i="46"/>
  <c r="N48" i="46"/>
  <c r="O47" i="46"/>
  <c r="Q47" i="46" s="1"/>
  <c r="N47" i="46"/>
  <c r="O43" i="46"/>
  <c r="Q43" i="46" s="1"/>
  <c r="N43" i="46"/>
  <c r="Q42" i="46"/>
  <c r="O42" i="46"/>
  <c r="N42" i="46"/>
  <c r="O41" i="46"/>
  <c r="Q41" i="46"/>
  <c r="N41" i="46"/>
  <c r="O40" i="46"/>
  <c r="Q40" i="46" s="1"/>
  <c r="N40" i="46"/>
  <c r="B37" i="46"/>
  <c r="O36" i="46"/>
  <c r="Q36" i="46"/>
  <c r="N36" i="46"/>
  <c r="O35" i="46"/>
  <c r="Q35" i="46" s="1"/>
  <c r="N35" i="46"/>
  <c r="O34" i="46"/>
  <c r="Q34" i="46" s="1"/>
  <c r="N34" i="46"/>
  <c r="O33" i="46"/>
  <c r="Q33" i="46"/>
  <c r="N33" i="46"/>
  <c r="O32" i="46"/>
  <c r="Q32" i="46" s="1"/>
  <c r="N32" i="46"/>
  <c r="Q31" i="46"/>
  <c r="O31" i="46"/>
  <c r="N31" i="46"/>
  <c r="O30" i="46"/>
  <c r="Q30" i="46" s="1"/>
  <c r="N30" i="46"/>
  <c r="O29" i="46"/>
  <c r="Q29" i="46"/>
  <c r="N29" i="46"/>
  <c r="O28" i="46"/>
  <c r="Q28" i="46" s="1"/>
  <c r="N28" i="46"/>
  <c r="Q27" i="46"/>
  <c r="O27" i="46"/>
  <c r="N27" i="46"/>
  <c r="O26" i="46"/>
  <c r="Q26" i="46" s="1"/>
  <c r="N26" i="46"/>
  <c r="O25" i="46"/>
  <c r="Q25" i="46"/>
  <c r="N25" i="46"/>
  <c r="O24" i="46"/>
  <c r="Q24" i="46" s="1"/>
  <c r="N24" i="46"/>
  <c r="E20" i="46"/>
  <c r="F20" i="46" s="1"/>
  <c r="G20" i="46" s="1"/>
  <c r="H20" i="46"/>
  <c r="I20" i="46" s="1"/>
  <c r="J20" i="46" s="1"/>
  <c r="K20" i="46" s="1"/>
  <c r="L20" i="46" s="1"/>
  <c r="M20" i="46" s="1"/>
  <c r="N20" i="46" s="1"/>
  <c r="O20" i="46" s="1"/>
  <c r="P20" i="46" s="1"/>
  <c r="Q20" i="46" s="1"/>
  <c r="O86" i="81"/>
  <c r="Q86" i="81" s="1"/>
  <c r="N86" i="81"/>
  <c r="B84" i="81"/>
  <c r="O83" i="81"/>
  <c r="Q83" i="81" s="1"/>
  <c r="N83" i="81"/>
  <c r="Q82" i="81"/>
  <c r="O82" i="81"/>
  <c r="N82" i="81"/>
  <c r="O81" i="81"/>
  <c r="Q81" i="81" s="1"/>
  <c r="N81" i="81"/>
  <c r="O80" i="81"/>
  <c r="Q80" i="81"/>
  <c r="N80" i="81"/>
  <c r="O79" i="81"/>
  <c r="Q79" i="81" s="1"/>
  <c r="N79" i="81"/>
  <c r="O78" i="81"/>
  <c r="Q78" i="81" s="1"/>
  <c r="N78" i="81"/>
  <c r="O77" i="81"/>
  <c r="Q77" i="81" s="1"/>
  <c r="N77" i="81"/>
  <c r="O76" i="81"/>
  <c r="Q76" i="81"/>
  <c r="N76" i="81"/>
  <c r="O75" i="81"/>
  <c r="Q75" i="81" s="1"/>
  <c r="N75" i="81"/>
  <c r="O74" i="81"/>
  <c r="Q74" i="81" s="1"/>
  <c r="N74" i="81"/>
  <c r="O73" i="81"/>
  <c r="Q73" i="81" s="1"/>
  <c r="N73" i="81"/>
  <c r="O72" i="81"/>
  <c r="Q72" i="81"/>
  <c r="N72" i="81"/>
  <c r="O69" i="81"/>
  <c r="Q69" i="81" s="1"/>
  <c r="N69" i="81"/>
  <c r="O68" i="81"/>
  <c r="Q68" i="81" s="1"/>
  <c r="N68" i="81"/>
  <c r="O67" i="81"/>
  <c r="Q67" i="81" s="1"/>
  <c r="N67" i="81"/>
  <c r="O66" i="81"/>
  <c r="Q66" i="81"/>
  <c r="N66" i="81"/>
  <c r="B64" i="81"/>
  <c r="O63" i="81"/>
  <c r="Q63" i="81"/>
  <c r="N63" i="81"/>
  <c r="O62" i="81"/>
  <c r="Q62" i="81" s="1"/>
  <c r="N62" i="81"/>
  <c r="O61" i="81"/>
  <c r="Q61" i="81" s="1"/>
  <c r="N61" i="81"/>
  <c r="B59" i="81"/>
  <c r="O58" i="81"/>
  <c r="Q58" i="81" s="1"/>
  <c r="N58" i="81"/>
  <c r="O57" i="81"/>
  <c r="Q57" i="81" s="1"/>
  <c r="N57" i="81"/>
  <c r="B55" i="81"/>
  <c r="O54" i="81"/>
  <c r="Q54" i="81" s="1"/>
  <c r="N54" i="81"/>
  <c r="O53" i="81"/>
  <c r="Q53" i="81"/>
  <c r="N53" i="81"/>
  <c r="B50" i="81"/>
  <c r="O49" i="81"/>
  <c r="Q49" i="81"/>
  <c r="N49" i="81"/>
  <c r="O48" i="81"/>
  <c r="Q48" i="81" s="1"/>
  <c r="N48" i="81"/>
  <c r="O47" i="81"/>
  <c r="Q47" i="81" s="1"/>
  <c r="N47" i="81"/>
  <c r="O43" i="81"/>
  <c r="Q43" i="81" s="1"/>
  <c r="N43" i="81"/>
  <c r="O42" i="81"/>
  <c r="Q42" i="81"/>
  <c r="N42" i="81"/>
  <c r="O41" i="81"/>
  <c r="Q41" i="81" s="1"/>
  <c r="N41" i="81"/>
  <c r="O40" i="81"/>
  <c r="Q40" i="81" s="1"/>
  <c r="N40" i="81"/>
  <c r="B37" i="81"/>
  <c r="O36" i="81"/>
  <c r="Q36" i="81" s="1"/>
  <c r="N36" i="81"/>
  <c r="O35" i="81"/>
  <c r="Q35" i="81" s="1"/>
  <c r="N35" i="81"/>
  <c r="O34" i="81"/>
  <c r="Q34" i="81"/>
  <c r="N34" i="81"/>
  <c r="O33" i="81"/>
  <c r="Q33" i="81" s="1"/>
  <c r="N33" i="81"/>
  <c r="O32" i="81"/>
  <c r="Q32" i="81" s="1"/>
  <c r="N32" i="81"/>
  <c r="O31" i="81"/>
  <c r="Q31" i="81" s="1"/>
  <c r="N31" i="81"/>
  <c r="O30" i="81"/>
  <c r="Q30" i="81" s="1"/>
  <c r="N30" i="81"/>
  <c r="O29" i="81"/>
  <c r="Q29" i="81" s="1"/>
  <c r="N29" i="81"/>
  <c r="O28" i="81"/>
  <c r="Q28" i="81" s="1"/>
  <c r="N28" i="81"/>
  <c r="O27" i="81"/>
  <c r="Q27" i="81" s="1"/>
  <c r="N27" i="81"/>
  <c r="O26" i="81"/>
  <c r="Q26" i="81" s="1"/>
  <c r="N26" i="81"/>
  <c r="Q25" i="81"/>
  <c r="O25" i="81"/>
  <c r="N25" i="81"/>
  <c r="O24" i="81"/>
  <c r="Q24" i="81" s="1"/>
  <c r="N24" i="81"/>
  <c r="E20" i="81"/>
  <c r="F20" i="81" s="1"/>
  <c r="G20" i="81" s="1"/>
  <c r="H20" i="81" s="1"/>
  <c r="I20" i="81" s="1"/>
  <c r="J20" i="81" s="1"/>
  <c r="K20" i="81" s="1"/>
  <c r="L20" i="81" s="1"/>
  <c r="M20" i="81" s="1"/>
  <c r="N20" i="81" s="1"/>
  <c r="O20" i="81" s="1"/>
  <c r="P20" i="81" s="1"/>
  <c r="Q20" i="81" s="1"/>
  <c r="Q86" i="100"/>
  <c r="O86" i="100"/>
  <c r="N86" i="100"/>
  <c r="B84" i="100"/>
  <c r="Q83" i="100"/>
  <c r="O83" i="100"/>
  <c r="N83" i="100"/>
  <c r="O82" i="100"/>
  <c r="Q82" i="100"/>
  <c r="N82" i="100"/>
  <c r="O81" i="100"/>
  <c r="Q81" i="100" s="1"/>
  <c r="N81" i="100"/>
  <c r="Q80" i="100"/>
  <c r="O80" i="100"/>
  <c r="N80" i="100"/>
  <c r="Q79" i="100"/>
  <c r="O79" i="100"/>
  <c r="N79" i="100"/>
  <c r="O78" i="100"/>
  <c r="Q78" i="100"/>
  <c r="N78" i="100"/>
  <c r="O77" i="100"/>
  <c r="Q77" i="100" s="1"/>
  <c r="N77" i="100"/>
  <c r="Q76" i="100"/>
  <c r="O76" i="100"/>
  <c r="N76" i="100"/>
  <c r="Q75" i="100"/>
  <c r="O75" i="100"/>
  <c r="N75" i="100"/>
  <c r="O74" i="100"/>
  <c r="Q74" i="100"/>
  <c r="N74" i="100"/>
  <c r="O73" i="100"/>
  <c r="Q73" i="100" s="1"/>
  <c r="N73" i="100"/>
  <c r="Q72" i="100"/>
  <c r="O72" i="100"/>
  <c r="N72" i="100"/>
  <c r="Q69" i="100"/>
  <c r="O69" i="100"/>
  <c r="N69" i="100"/>
  <c r="O68" i="100"/>
  <c r="Q68" i="100"/>
  <c r="N68" i="100"/>
  <c r="O67" i="100"/>
  <c r="Q67" i="100" s="1"/>
  <c r="N67" i="100"/>
  <c r="Q66" i="100"/>
  <c r="O66" i="100"/>
  <c r="N66" i="100"/>
  <c r="B64" i="100"/>
  <c r="Q63" i="100"/>
  <c r="O63" i="100"/>
  <c r="N63" i="100"/>
  <c r="Q62" i="100"/>
  <c r="O62" i="100"/>
  <c r="N62" i="100"/>
  <c r="O61" i="100"/>
  <c r="Q61" i="100"/>
  <c r="N61" i="100"/>
  <c r="B59" i="100"/>
  <c r="O58" i="100"/>
  <c r="Q58" i="100"/>
  <c r="N58" i="100"/>
  <c r="O57" i="100"/>
  <c r="Q57" i="100" s="1"/>
  <c r="N57" i="100"/>
  <c r="B55" i="100"/>
  <c r="O54" i="100"/>
  <c r="Q54" i="100" s="1"/>
  <c r="N54" i="100"/>
  <c r="Q53" i="100"/>
  <c r="O53" i="100"/>
  <c r="N53" i="100"/>
  <c r="B50" i="100"/>
  <c r="Q49" i="100"/>
  <c r="O49" i="100"/>
  <c r="N49" i="100"/>
  <c r="Q48" i="100"/>
  <c r="O48" i="100"/>
  <c r="N48" i="100"/>
  <c r="O47" i="100"/>
  <c r="Q47" i="100"/>
  <c r="N47" i="100"/>
  <c r="O43" i="100"/>
  <c r="Q43" i="100" s="1"/>
  <c r="N43" i="100"/>
  <c r="Q42" i="100"/>
  <c r="O42" i="100"/>
  <c r="N42" i="100"/>
  <c r="Q41" i="100"/>
  <c r="O41" i="100"/>
  <c r="N41" i="100"/>
  <c r="O40" i="100"/>
  <c r="Q40" i="100"/>
  <c r="N40" i="100"/>
  <c r="B37" i="100"/>
  <c r="O36" i="100"/>
  <c r="Q36" i="100"/>
  <c r="N36" i="100"/>
  <c r="O35" i="100"/>
  <c r="Q35" i="100" s="1"/>
  <c r="N35" i="100"/>
  <c r="Q34" i="100"/>
  <c r="O34" i="100"/>
  <c r="N34" i="100"/>
  <c r="Q33" i="100"/>
  <c r="O33" i="100"/>
  <c r="N33" i="100"/>
  <c r="O32" i="100"/>
  <c r="Q32" i="100"/>
  <c r="N32" i="100"/>
  <c r="O31" i="100"/>
  <c r="Q31" i="100" s="1"/>
  <c r="N31" i="100"/>
  <c r="Q30" i="100"/>
  <c r="O30" i="100"/>
  <c r="N30" i="100"/>
  <c r="Q29" i="100"/>
  <c r="O29" i="100"/>
  <c r="N29" i="100"/>
  <c r="O28" i="100"/>
  <c r="Q28" i="100"/>
  <c r="N28" i="100"/>
  <c r="O27" i="100"/>
  <c r="Q27" i="100" s="1"/>
  <c r="N27" i="100"/>
  <c r="Q26" i="100"/>
  <c r="O26" i="100"/>
  <c r="N26" i="100"/>
  <c r="Q25" i="100"/>
  <c r="O25" i="100"/>
  <c r="N25" i="100"/>
  <c r="O24" i="100"/>
  <c r="Q24" i="100"/>
  <c r="N24" i="100"/>
  <c r="F20" i="100"/>
  <c r="G20" i="100" s="1"/>
  <c r="H20" i="100" s="1"/>
  <c r="I20" i="100" s="1"/>
  <c r="J20" i="100" s="1"/>
  <c r="K20" i="100" s="1"/>
  <c r="L20" i="100" s="1"/>
  <c r="M20" i="100" s="1"/>
  <c r="N20" i="100" s="1"/>
  <c r="O20" i="100" s="1"/>
  <c r="P20" i="100" s="1"/>
  <c r="Q20" i="100" s="1"/>
  <c r="E20" i="100"/>
  <c r="O86" i="83"/>
  <c r="Q86" i="83" s="1"/>
  <c r="N86" i="83"/>
  <c r="B84" i="83"/>
  <c r="O83" i="83"/>
  <c r="Q83" i="83" s="1"/>
  <c r="N83" i="83"/>
  <c r="O82" i="83"/>
  <c r="Q82" i="83" s="1"/>
  <c r="N82" i="83"/>
  <c r="O81" i="83"/>
  <c r="Q81" i="83" s="1"/>
  <c r="N81" i="83"/>
  <c r="O80" i="83"/>
  <c r="Q80" i="83" s="1"/>
  <c r="N80" i="83"/>
  <c r="O79" i="83"/>
  <c r="Q79" i="83" s="1"/>
  <c r="N79" i="83"/>
  <c r="O78" i="83"/>
  <c r="Q78" i="83" s="1"/>
  <c r="N78" i="83"/>
  <c r="O77" i="83"/>
  <c r="Q77" i="83" s="1"/>
  <c r="N77" i="83"/>
  <c r="O76" i="83"/>
  <c r="Q76" i="83" s="1"/>
  <c r="N76" i="83"/>
  <c r="O75" i="83"/>
  <c r="Q75" i="83" s="1"/>
  <c r="N75" i="83"/>
  <c r="O74" i="83"/>
  <c r="Q74" i="83" s="1"/>
  <c r="N74" i="83"/>
  <c r="O73" i="83"/>
  <c r="Q73" i="83" s="1"/>
  <c r="N73" i="83"/>
  <c r="O72" i="83"/>
  <c r="Q72" i="83" s="1"/>
  <c r="N72" i="83"/>
  <c r="O69" i="83"/>
  <c r="Q69" i="83" s="1"/>
  <c r="N69" i="83"/>
  <c r="O68" i="83"/>
  <c r="Q68" i="83" s="1"/>
  <c r="N68" i="83"/>
  <c r="O67" i="83"/>
  <c r="Q67" i="83" s="1"/>
  <c r="N67" i="83"/>
  <c r="O66" i="83"/>
  <c r="Q66" i="83" s="1"/>
  <c r="N66" i="83"/>
  <c r="B64" i="83"/>
  <c r="O63" i="83"/>
  <c r="Q63" i="83" s="1"/>
  <c r="N63" i="83"/>
  <c r="O62" i="83"/>
  <c r="Q62" i="83"/>
  <c r="N62" i="83"/>
  <c r="O61" i="83"/>
  <c r="Q61" i="83" s="1"/>
  <c r="N61" i="83"/>
  <c r="B59" i="83"/>
  <c r="O58" i="83"/>
  <c r="Q58" i="83" s="1"/>
  <c r="N58" i="83"/>
  <c r="O57" i="83"/>
  <c r="Q57" i="83" s="1"/>
  <c r="N57" i="83"/>
  <c r="B55" i="83"/>
  <c r="O54" i="83"/>
  <c r="Q54" i="83" s="1"/>
  <c r="N54" i="83"/>
  <c r="O53" i="83"/>
  <c r="Q53" i="83" s="1"/>
  <c r="N53" i="83"/>
  <c r="B50" i="83"/>
  <c r="O49" i="83"/>
  <c r="Q49" i="83" s="1"/>
  <c r="N49" i="83"/>
  <c r="O48" i="83"/>
  <c r="Q48" i="83" s="1"/>
  <c r="N48" i="83"/>
  <c r="O47" i="83"/>
  <c r="Q47" i="83" s="1"/>
  <c r="N47" i="83"/>
  <c r="O43" i="83"/>
  <c r="Q43" i="83" s="1"/>
  <c r="N43" i="83"/>
  <c r="O42" i="83"/>
  <c r="Q42" i="83" s="1"/>
  <c r="N42" i="83"/>
  <c r="O41" i="83"/>
  <c r="Q41" i="83" s="1"/>
  <c r="N41" i="83"/>
  <c r="O40" i="83"/>
  <c r="Q40" i="83" s="1"/>
  <c r="N40" i="83"/>
  <c r="B37" i="83"/>
  <c r="O36" i="83"/>
  <c r="Q36" i="83" s="1"/>
  <c r="N36" i="83"/>
  <c r="O35" i="83"/>
  <c r="Q35" i="83" s="1"/>
  <c r="N35" i="83"/>
  <c r="O34" i="83"/>
  <c r="Q34" i="83" s="1"/>
  <c r="N34" i="83"/>
  <c r="O33" i="83"/>
  <c r="Q33" i="83" s="1"/>
  <c r="N33" i="83"/>
  <c r="O32" i="83"/>
  <c r="Q32" i="83" s="1"/>
  <c r="N32" i="83"/>
  <c r="O31" i="83"/>
  <c r="Q31" i="83" s="1"/>
  <c r="N31" i="83"/>
  <c r="O30" i="83"/>
  <c r="Q30" i="83" s="1"/>
  <c r="N30" i="83"/>
  <c r="O29" i="83"/>
  <c r="Q29" i="83"/>
  <c r="N29" i="83"/>
  <c r="O28" i="83"/>
  <c r="Q28" i="83" s="1"/>
  <c r="N28" i="83"/>
  <c r="O27" i="83"/>
  <c r="Q27" i="83" s="1"/>
  <c r="N27" i="83"/>
  <c r="O26" i="83"/>
  <c r="Q26" i="83" s="1"/>
  <c r="N26" i="83"/>
  <c r="O25" i="83"/>
  <c r="Q25" i="83"/>
  <c r="N25" i="83"/>
  <c r="O24" i="83"/>
  <c r="Q24" i="83" s="1"/>
  <c r="N24" i="83"/>
  <c r="E20" i="83"/>
  <c r="F20" i="83" s="1"/>
  <c r="G20" i="83" s="1"/>
  <c r="H20" i="83" s="1"/>
  <c r="I20" i="83" s="1"/>
  <c r="J20" i="83" s="1"/>
  <c r="K20" i="83" s="1"/>
  <c r="L20" i="83" s="1"/>
  <c r="M20" i="83" s="1"/>
  <c r="N20" i="83" s="1"/>
  <c r="O20" i="83" s="1"/>
  <c r="P20" i="83" s="1"/>
  <c r="Q20" i="83" s="1"/>
  <c r="O86" i="101"/>
  <c r="Q86" i="101" s="1"/>
  <c r="N86" i="101"/>
  <c r="B84" i="101"/>
  <c r="O83" i="101"/>
  <c r="Q83" i="101" s="1"/>
  <c r="N83" i="101"/>
  <c r="O82" i="101"/>
  <c r="Q82" i="101" s="1"/>
  <c r="N82" i="101"/>
  <c r="O81" i="101"/>
  <c r="Q81" i="101" s="1"/>
  <c r="N81" i="101"/>
  <c r="O80" i="101"/>
  <c r="Q80" i="101"/>
  <c r="N80" i="101"/>
  <c r="O79" i="101"/>
  <c r="Q79" i="101" s="1"/>
  <c r="N79" i="101"/>
  <c r="O78" i="101"/>
  <c r="Q78" i="101" s="1"/>
  <c r="N78" i="101"/>
  <c r="O77" i="101"/>
  <c r="Q77" i="101" s="1"/>
  <c r="N77" i="101"/>
  <c r="O76" i="101"/>
  <c r="Q76" i="101"/>
  <c r="N76" i="101"/>
  <c r="O75" i="101"/>
  <c r="Q75" i="101"/>
  <c r="N75" i="101"/>
  <c r="O74" i="101"/>
  <c r="Q74" i="101" s="1"/>
  <c r="N74" i="101"/>
  <c r="O73" i="101"/>
  <c r="Q73" i="101" s="1"/>
  <c r="N73" i="101"/>
  <c r="O72" i="101"/>
  <c r="Q72" i="101"/>
  <c r="N72" i="101"/>
  <c r="O69" i="101"/>
  <c r="Q69" i="101"/>
  <c r="N69" i="101"/>
  <c r="O68" i="101"/>
  <c r="Q68" i="101" s="1"/>
  <c r="N68" i="101"/>
  <c r="O67" i="101"/>
  <c r="Q67" i="101" s="1"/>
  <c r="N67" i="101"/>
  <c r="O66" i="101"/>
  <c r="Q66" i="101"/>
  <c r="N66" i="101"/>
  <c r="B64" i="101"/>
  <c r="O63" i="101"/>
  <c r="Q63" i="101"/>
  <c r="N63" i="101"/>
  <c r="O62" i="101"/>
  <c r="Q62" i="101"/>
  <c r="N62" i="101"/>
  <c r="O61" i="101"/>
  <c r="Q61" i="101" s="1"/>
  <c r="N61" i="101"/>
  <c r="B59" i="101"/>
  <c r="O58" i="101"/>
  <c r="Q58" i="101" s="1"/>
  <c r="N58" i="101"/>
  <c r="O57" i="101"/>
  <c r="Q57" i="101" s="1"/>
  <c r="N57" i="101"/>
  <c r="B55" i="101"/>
  <c r="O54" i="101"/>
  <c r="Q54" i="101" s="1"/>
  <c r="N54" i="101"/>
  <c r="O53" i="101"/>
  <c r="Q53" i="101"/>
  <c r="N53" i="101"/>
  <c r="B50" i="101"/>
  <c r="O49" i="101"/>
  <c r="Q49" i="101"/>
  <c r="N49" i="101"/>
  <c r="O48" i="101"/>
  <c r="Q48" i="101"/>
  <c r="N48" i="101"/>
  <c r="O47" i="101"/>
  <c r="Q47" i="101" s="1"/>
  <c r="N47" i="101"/>
  <c r="O43" i="101"/>
  <c r="Q43" i="101" s="1"/>
  <c r="N43" i="101"/>
  <c r="O42" i="101"/>
  <c r="Q42" i="101"/>
  <c r="N42" i="101"/>
  <c r="O41" i="101"/>
  <c r="Q41" i="101"/>
  <c r="N41" i="101"/>
  <c r="O40" i="101"/>
  <c r="Q40" i="101" s="1"/>
  <c r="N40" i="101"/>
  <c r="B37" i="101"/>
  <c r="O36" i="101"/>
  <c r="Q36" i="101" s="1"/>
  <c r="N36" i="101"/>
  <c r="O35" i="101"/>
  <c r="Q35" i="101" s="1"/>
  <c r="N35" i="101"/>
  <c r="O34" i="101"/>
  <c r="Q34" i="101"/>
  <c r="N34" i="101"/>
  <c r="O33" i="101"/>
  <c r="Q33" i="101"/>
  <c r="N33" i="101"/>
  <c r="O32" i="101"/>
  <c r="Q32" i="101" s="1"/>
  <c r="N32" i="101"/>
  <c r="O31" i="101"/>
  <c r="Q31" i="101" s="1"/>
  <c r="N31" i="101"/>
  <c r="O30" i="101"/>
  <c r="Q30" i="101"/>
  <c r="N30" i="101"/>
  <c r="O29" i="101"/>
  <c r="Q29" i="101" s="1"/>
  <c r="N29" i="101"/>
  <c r="O28" i="101"/>
  <c r="Q28" i="101" s="1"/>
  <c r="N28" i="101"/>
  <c r="O27" i="101"/>
  <c r="Q27" i="101" s="1"/>
  <c r="N27" i="101"/>
  <c r="O26" i="101"/>
  <c r="Q26" i="101"/>
  <c r="N26" i="101"/>
  <c r="O25" i="101"/>
  <c r="Q25" i="101"/>
  <c r="N25" i="101"/>
  <c r="O24" i="101"/>
  <c r="Q24" i="101" s="1"/>
  <c r="N24" i="101"/>
  <c r="E20" i="101"/>
  <c r="F20" i="101" s="1"/>
  <c r="G20" i="101" s="1"/>
  <c r="H20" i="101" s="1"/>
  <c r="I20" i="101" s="1"/>
  <c r="J20" i="101" s="1"/>
  <c r="K20" i="101" s="1"/>
  <c r="L20" i="101" s="1"/>
  <c r="M20" i="101" s="1"/>
  <c r="N20" i="101" s="1"/>
  <c r="O20" i="101" s="1"/>
  <c r="P20" i="101" s="1"/>
  <c r="Q20" i="101" s="1"/>
  <c r="O86" i="84"/>
  <c r="Q86" i="84" s="1"/>
  <c r="N86" i="84"/>
  <c r="B84" i="84"/>
  <c r="O83" i="84"/>
  <c r="Q83" i="84" s="1"/>
  <c r="N83" i="84"/>
  <c r="Q82" i="84"/>
  <c r="O82" i="84"/>
  <c r="N82" i="84"/>
  <c r="O81" i="84"/>
  <c r="Q81" i="84"/>
  <c r="N81" i="84"/>
  <c r="O80" i="84"/>
  <c r="Q80" i="84"/>
  <c r="N80" i="84"/>
  <c r="O79" i="84"/>
  <c r="Q79" i="84" s="1"/>
  <c r="N79" i="84"/>
  <c r="Q78" i="84"/>
  <c r="O78" i="84"/>
  <c r="N78" i="84"/>
  <c r="O77" i="84"/>
  <c r="Q77" i="84"/>
  <c r="N77" i="84"/>
  <c r="O76" i="84"/>
  <c r="Q76" i="84"/>
  <c r="N76" i="84"/>
  <c r="O75" i="84"/>
  <c r="Q75" i="84" s="1"/>
  <c r="N75" i="84"/>
  <c r="Q74" i="84"/>
  <c r="O74" i="84"/>
  <c r="N74" i="84"/>
  <c r="O73" i="84"/>
  <c r="Q73" i="84"/>
  <c r="N73" i="84"/>
  <c r="O72" i="84"/>
  <c r="Q72" i="84" s="1"/>
  <c r="N72" i="84"/>
  <c r="O69" i="84"/>
  <c r="Q69" i="84" s="1"/>
  <c r="N69" i="84"/>
  <c r="Q68" i="84"/>
  <c r="O68" i="84"/>
  <c r="N68" i="84"/>
  <c r="O67" i="84"/>
  <c r="Q67" i="84"/>
  <c r="N67" i="84"/>
  <c r="O66" i="84"/>
  <c r="Q66" i="84" s="1"/>
  <c r="N66" i="84"/>
  <c r="B64" i="84"/>
  <c r="O63" i="84"/>
  <c r="Q63" i="84" s="1"/>
  <c r="N63" i="84"/>
  <c r="Q62" i="84"/>
  <c r="O62" i="84"/>
  <c r="N62" i="84"/>
  <c r="Q61" i="84"/>
  <c r="O61" i="84"/>
  <c r="N61" i="84"/>
  <c r="B59" i="84"/>
  <c r="Q58" i="84"/>
  <c r="O58" i="84"/>
  <c r="N58" i="84"/>
  <c r="O57" i="84"/>
  <c r="Q57" i="84"/>
  <c r="N57" i="84"/>
  <c r="B55" i="84"/>
  <c r="O54" i="84"/>
  <c r="Q54" i="84"/>
  <c r="N54" i="84"/>
  <c r="O53" i="84"/>
  <c r="Q53" i="84" s="1"/>
  <c r="N53" i="84"/>
  <c r="B50" i="84"/>
  <c r="O49" i="84"/>
  <c r="Q49" i="84" s="1"/>
  <c r="N49" i="84"/>
  <c r="O48" i="84"/>
  <c r="Q48" i="84" s="1"/>
  <c r="N48" i="84"/>
  <c r="Q47" i="84"/>
  <c r="O47" i="84"/>
  <c r="N47" i="84"/>
  <c r="O43" i="84"/>
  <c r="Q43" i="84"/>
  <c r="N43" i="84"/>
  <c r="O42" i="84"/>
  <c r="Q42" i="84" s="1"/>
  <c r="N42" i="84"/>
  <c r="Q41" i="84"/>
  <c r="O41" i="84"/>
  <c r="N41" i="84"/>
  <c r="Q40" i="84"/>
  <c r="O40" i="84"/>
  <c r="N40" i="84"/>
  <c r="B37" i="84"/>
  <c r="Q36" i="84"/>
  <c r="O36" i="84"/>
  <c r="N36" i="84"/>
  <c r="O35" i="84"/>
  <c r="Q35" i="84"/>
  <c r="N35" i="84"/>
  <c r="O34" i="84"/>
  <c r="Q34" i="84" s="1"/>
  <c r="N34" i="84"/>
  <c r="O33" i="84"/>
  <c r="Q33" i="84" s="1"/>
  <c r="N33" i="84"/>
  <c r="Q32" i="84"/>
  <c r="O32" i="84"/>
  <c r="N32" i="84"/>
  <c r="O31" i="84"/>
  <c r="Q31" i="84"/>
  <c r="N31" i="84"/>
  <c r="O30" i="84"/>
  <c r="Q30" i="84" s="1"/>
  <c r="N30" i="84"/>
  <c r="O29" i="84"/>
  <c r="Q29" i="84" s="1"/>
  <c r="N29" i="84"/>
  <c r="Q28" i="84"/>
  <c r="O28" i="84"/>
  <c r="N28" i="84"/>
  <c r="O27" i="84"/>
  <c r="Q27" i="84"/>
  <c r="N27" i="84"/>
  <c r="O26" i="84"/>
  <c r="Q26" i="84" s="1"/>
  <c r="N26" i="84"/>
  <c r="O25" i="84"/>
  <c r="Q25" i="84" s="1"/>
  <c r="N25" i="84"/>
  <c r="Q24" i="84"/>
  <c r="O24" i="84"/>
  <c r="N24" i="84"/>
  <c r="E20" i="84"/>
  <c r="F20" i="84"/>
  <c r="G20" i="84" s="1"/>
  <c r="H20" i="84" s="1"/>
  <c r="I20" i="84" s="1"/>
  <c r="J20" i="84" s="1"/>
  <c r="K20" i="84" s="1"/>
  <c r="L20" i="84" s="1"/>
  <c r="M20" i="84" s="1"/>
  <c r="N20" i="84" s="1"/>
  <c r="O20" i="84" s="1"/>
  <c r="P20" i="84" s="1"/>
  <c r="Q20" i="84" s="1"/>
  <c r="Q86" i="97"/>
  <c r="O86" i="97"/>
  <c r="N86" i="97"/>
  <c r="B84" i="97"/>
  <c r="O83" i="97"/>
  <c r="Q83" i="97" s="1"/>
  <c r="N83" i="97"/>
  <c r="O82" i="97"/>
  <c r="Q82" i="97"/>
  <c r="N82" i="97"/>
  <c r="O81" i="97"/>
  <c r="Q81" i="97"/>
  <c r="N81" i="97"/>
  <c r="O80" i="97"/>
  <c r="Q80" i="97" s="1"/>
  <c r="N80" i="97"/>
  <c r="O79" i="97"/>
  <c r="Q79" i="97" s="1"/>
  <c r="N79" i="97"/>
  <c r="O78" i="97"/>
  <c r="Q78" i="97"/>
  <c r="N78" i="97"/>
  <c r="O77" i="97"/>
  <c r="Q77" i="97"/>
  <c r="N77" i="97"/>
  <c r="O76" i="97"/>
  <c r="Q76" i="97" s="1"/>
  <c r="N76" i="97"/>
  <c r="O75" i="97"/>
  <c r="Q75" i="97" s="1"/>
  <c r="N75" i="97"/>
  <c r="O74" i="97"/>
  <c r="Q74" i="97"/>
  <c r="N74" i="97"/>
  <c r="O73" i="97"/>
  <c r="Q73" i="97"/>
  <c r="N73" i="97"/>
  <c r="O72" i="97"/>
  <c r="Q72" i="97" s="1"/>
  <c r="N72" i="97"/>
  <c r="O69" i="97"/>
  <c r="Q69" i="97" s="1"/>
  <c r="N69" i="97"/>
  <c r="O68" i="97"/>
  <c r="Q68" i="97"/>
  <c r="N68" i="97"/>
  <c r="O67" i="97"/>
  <c r="Q67" i="97"/>
  <c r="N67" i="97"/>
  <c r="O66" i="97"/>
  <c r="Q66" i="97" s="1"/>
  <c r="N66" i="97"/>
  <c r="B64" i="97"/>
  <c r="O63" i="97"/>
  <c r="Q63" i="97" s="1"/>
  <c r="N63" i="97"/>
  <c r="O62" i="97"/>
  <c r="Q62" i="97" s="1"/>
  <c r="N62" i="97"/>
  <c r="O61" i="97"/>
  <c r="Q61" i="97"/>
  <c r="N61" i="97"/>
  <c r="B59" i="97"/>
  <c r="O58" i="97"/>
  <c r="Q58" i="97"/>
  <c r="N58" i="97"/>
  <c r="O57" i="97"/>
  <c r="Q57" i="97"/>
  <c r="N57" i="97"/>
  <c r="B55" i="97"/>
  <c r="O54" i="97"/>
  <c r="Q54" i="97"/>
  <c r="N54" i="97"/>
  <c r="O53" i="97"/>
  <c r="Q53" i="97" s="1"/>
  <c r="N53" i="97"/>
  <c r="B50" i="97"/>
  <c r="O49" i="97"/>
  <c r="Q49" i="97" s="1"/>
  <c r="N49" i="97"/>
  <c r="O48" i="97"/>
  <c r="Q48" i="97" s="1"/>
  <c r="N48" i="97"/>
  <c r="O47" i="97"/>
  <c r="Q47" i="97"/>
  <c r="N47" i="97"/>
  <c r="O43" i="97"/>
  <c r="Q43" i="97"/>
  <c r="N43" i="97"/>
  <c r="O42" i="97"/>
  <c r="Q42" i="97" s="1"/>
  <c r="N42" i="97"/>
  <c r="O41" i="97"/>
  <c r="Q41" i="97" s="1"/>
  <c r="N41" i="97"/>
  <c r="O40" i="97"/>
  <c r="Q40" i="97"/>
  <c r="N40" i="97"/>
  <c r="B37" i="97"/>
  <c r="O36" i="97"/>
  <c r="Q36" i="97"/>
  <c r="N36" i="97"/>
  <c r="O35" i="97"/>
  <c r="Q35" i="97"/>
  <c r="N35" i="97"/>
  <c r="O34" i="97"/>
  <c r="Q34" i="97" s="1"/>
  <c r="N34" i="97"/>
  <c r="O33" i="97"/>
  <c r="Q33" i="97" s="1"/>
  <c r="N33" i="97"/>
  <c r="O32" i="97"/>
  <c r="Q32" i="97"/>
  <c r="N32" i="97"/>
  <c r="O31" i="97"/>
  <c r="Q31" i="97"/>
  <c r="N31" i="97"/>
  <c r="O30" i="97"/>
  <c r="Q30" i="97" s="1"/>
  <c r="N30" i="97"/>
  <c r="O29" i="97"/>
  <c r="Q29" i="97" s="1"/>
  <c r="N29" i="97"/>
  <c r="O28" i="97"/>
  <c r="Q28" i="97"/>
  <c r="N28" i="97"/>
  <c r="O27" i="97"/>
  <c r="Q27" i="97"/>
  <c r="N27" i="97"/>
  <c r="O26" i="97"/>
  <c r="Q26" i="97" s="1"/>
  <c r="N26" i="97"/>
  <c r="O25" i="97"/>
  <c r="Q25" i="97" s="1"/>
  <c r="N25" i="97"/>
  <c r="O24" i="97"/>
  <c r="Q24" i="97"/>
  <c r="N24" i="97"/>
  <c r="F20" i="97"/>
  <c r="G20" i="97" s="1"/>
  <c r="H20" i="97" s="1"/>
  <c r="I20" i="97" s="1"/>
  <c r="J20" i="97" s="1"/>
  <c r="K20" i="97" s="1"/>
  <c r="L20" i="97" s="1"/>
  <c r="M20" i="97" s="1"/>
  <c r="N20" i="97" s="1"/>
  <c r="O20" i="97" s="1"/>
  <c r="P20" i="97" s="1"/>
  <c r="Q20" i="97" s="1"/>
  <c r="E20" i="97"/>
  <c r="P86" i="80"/>
  <c r="P83" i="80"/>
  <c r="P82" i="80"/>
  <c r="P81" i="80"/>
  <c r="P80" i="80"/>
  <c r="P79" i="80"/>
  <c r="P78" i="80"/>
  <c r="P77" i="80"/>
  <c r="P76" i="80"/>
  <c r="P75" i="80"/>
  <c r="P74" i="80"/>
  <c r="P73" i="80"/>
  <c r="P72" i="80"/>
  <c r="P69" i="80"/>
  <c r="P68" i="80"/>
  <c r="P67" i="80"/>
  <c r="P66" i="80"/>
  <c r="P63" i="80"/>
  <c r="P62" i="80"/>
  <c r="P61" i="80"/>
  <c r="P58" i="80"/>
  <c r="P57" i="80"/>
  <c r="P54" i="80"/>
  <c r="P53" i="80"/>
  <c r="P49" i="80"/>
  <c r="P48" i="80"/>
  <c r="P47" i="80"/>
  <c r="P43" i="80"/>
  <c r="P42" i="80"/>
  <c r="P41" i="80"/>
  <c r="P40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M86" i="80"/>
  <c r="L86" i="80"/>
  <c r="K86" i="80"/>
  <c r="J86" i="80"/>
  <c r="I86" i="80"/>
  <c r="G86" i="80"/>
  <c r="H86" i="80"/>
  <c r="F86" i="80"/>
  <c r="E86" i="80"/>
  <c r="D86" i="80"/>
  <c r="M83" i="80"/>
  <c r="L83" i="80"/>
  <c r="K83" i="80"/>
  <c r="J83" i="80"/>
  <c r="I83" i="80"/>
  <c r="H83" i="80"/>
  <c r="G83" i="80"/>
  <c r="F83" i="80"/>
  <c r="E83" i="80"/>
  <c r="D83" i="80"/>
  <c r="M82" i="80"/>
  <c r="L82" i="80"/>
  <c r="K82" i="80"/>
  <c r="J82" i="80"/>
  <c r="I82" i="80"/>
  <c r="G82" i="80"/>
  <c r="H82" i="80"/>
  <c r="F82" i="80"/>
  <c r="E82" i="80"/>
  <c r="D82" i="80"/>
  <c r="M81" i="80"/>
  <c r="L81" i="80"/>
  <c r="K81" i="80"/>
  <c r="J81" i="80"/>
  <c r="I81" i="80"/>
  <c r="H81" i="80"/>
  <c r="F81" i="80"/>
  <c r="G81" i="80"/>
  <c r="E81" i="80"/>
  <c r="D81" i="80"/>
  <c r="M80" i="80"/>
  <c r="L80" i="80"/>
  <c r="K80" i="80"/>
  <c r="J80" i="80"/>
  <c r="F80" i="80"/>
  <c r="I80" i="80"/>
  <c r="H80" i="80"/>
  <c r="G80" i="80"/>
  <c r="E80" i="80"/>
  <c r="D80" i="80"/>
  <c r="M79" i="80"/>
  <c r="L79" i="80"/>
  <c r="K79" i="80"/>
  <c r="J79" i="80"/>
  <c r="I79" i="80"/>
  <c r="G79" i="80"/>
  <c r="H79" i="80"/>
  <c r="F79" i="80"/>
  <c r="E79" i="80"/>
  <c r="D79" i="80"/>
  <c r="M78" i="80"/>
  <c r="L78" i="80"/>
  <c r="K78" i="80"/>
  <c r="J78" i="80"/>
  <c r="I78" i="80"/>
  <c r="H78" i="80"/>
  <c r="G78" i="80"/>
  <c r="F78" i="80"/>
  <c r="E78" i="80"/>
  <c r="D78" i="80"/>
  <c r="M77" i="80"/>
  <c r="L77" i="80"/>
  <c r="K77" i="80"/>
  <c r="J77" i="80"/>
  <c r="I77" i="80"/>
  <c r="H77" i="80"/>
  <c r="G77" i="80"/>
  <c r="F77" i="80"/>
  <c r="E77" i="80"/>
  <c r="D77" i="80"/>
  <c r="M76" i="80"/>
  <c r="L76" i="80"/>
  <c r="K76" i="80"/>
  <c r="J76" i="80"/>
  <c r="F76" i="80"/>
  <c r="I76" i="80"/>
  <c r="H76" i="80"/>
  <c r="G76" i="80"/>
  <c r="E76" i="80"/>
  <c r="D76" i="80"/>
  <c r="M75" i="80"/>
  <c r="L75" i="80"/>
  <c r="F75" i="80"/>
  <c r="K75" i="80"/>
  <c r="J75" i="80"/>
  <c r="I75" i="80"/>
  <c r="G75" i="80"/>
  <c r="H75" i="80"/>
  <c r="E75" i="80"/>
  <c r="D75" i="80"/>
  <c r="M74" i="80"/>
  <c r="L74" i="80"/>
  <c r="K74" i="80"/>
  <c r="J74" i="80"/>
  <c r="F74" i="80"/>
  <c r="I74" i="80"/>
  <c r="H74" i="80"/>
  <c r="G74" i="80"/>
  <c r="E74" i="80"/>
  <c r="D74" i="80"/>
  <c r="M73" i="80"/>
  <c r="L73" i="80"/>
  <c r="K73" i="80"/>
  <c r="J73" i="80"/>
  <c r="I73" i="80"/>
  <c r="H73" i="80"/>
  <c r="G73" i="80"/>
  <c r="F73" i="80"/>
  <c r="E73" i="80"/>
  <c r="D73" i="80"/>
  <c r="M72" i="80"/>
  <c r="L72" i="80"/>
  <c r="K72" i="80"/>
  <c r="J72" i="80"/>
  <c r="I72" i="80"/>
  <c r="H72" i="80"/>
  <c r="G72" i="80"/>
  <c r="F72" i="80"/>
  <c r="E72" i="80"/>
  <c r="D72" i="80"/>
  <c r="M69" i="80"/>
  <c r="L69" i="80"/>
  <c r="K69" i="80"/>
  <c r="J69" i="80"/>
  <c r="I69" i="80"/>
  <c r="H69" i="80"/>
  <c r="G69" i="80"/>
  <c r="F69" i="80"/>
  <c r="E69" i="80"/>
  <c r="D69" i="80"/>
  <c r="M68" i="80"/>
  <c r="L68" i="80"/>
  <c r="K68" i="80"/>
  <c r="J68" i="80"/>
  <c r="I68" i="80"/>
  <c r="H68" i="80"/>
  <c r="G68" i="80"/>
  <c r="F68" i="80"/>
  <c r="E68" i="80"/>
  <c r="D68" i="80"/>
  <c r="M67" i="80"/>
  <c r="L67" i="80"/>
  <c r="F67" i="80"/>
  <c r="K67" i="80"/>
  <c r="J67" i="80"/>
  <c r="I67" i="80"/>
  <c r="H67" i="80"/>
  <c r="G67" i="80"/>
  <c r="E67" i="80"/>
  <c r="D67" i="80"/>
  <c r="M66" i="80"/>
  <c r="L66" i="80"/>
  <c r="K66" i="80"/>
  <c r="J66" i="80"/>
  <c r="I66" i="80"/>
  <c r="H66" i="80"/>
  <c r="G66" i="80"/>
  <c r="F66" i="80"/>
  <c r="E66" i="80"/>
  <c r="D66" i="80"/>
  <c r="M63" i="80"/>
  <c r="L63" i="80"/>
  <c r="K63" i="80"/>
  <c r="J63" i="80"/>
  <c r="I63" i="80"/>
  <c r="H63" i="80"/>
  <c r="G63" i="80"/>
  <c r="F63" i="80"/>
  <c r="E63" i="80"/>
  <c r="D63" i="80"/>
  <c r="M62" i="80"/>
  <c r="L62" i="80"/>
  <c r="K62" i="80"/>
  <c r="J62" i="80"/>
  <c r="I62" i="80"/>
  <c r="H62" i="80"/>
  <c r="G62" i="80"/>
  <c r="F62" i="80"/>
  <c r="E62" i="80"/>
  <c r="D62" i="80"/>
  <c r="M61" i="80"/>
  <c r="L61" i="80"/>
  <c r="F61" i="80"/>
  <c r="K61" i="80"/>
  <c r="J61" i="80"/>
  <c r="I61" i="80"/>
  <c r="H61" i="80"/>
  <c r="G61" i="80"/>
  <c r="E61" i="80"/>
  <c r="D61" i="80"/>
  <c r="M58" i="80"/>
  <c r="L58" i="80"/>
  <c r="K58" i="80"/>
  <c r="J58" i="80"/>
  <c r="I58" i="80"/>
  <c r="H58" i="80"/>
  <c r="G58" i="80"/>
  <c r="F58" i="80"/>
  <c r="E58" i="80"/>
  <c r="D58" i="80"/>
  <c r="M57" i="80"/>
  <c r="L57" i="80"/>
  <c r="K57" i="80"/>
  <c r="J57" i="80"/>
  <c r="I57" i="80"/>
  <c r="H57" i="80"/>
  <c r="G57" i="80"/>
  <c r="F57" i="80"/>
  <c r="E57" i="80"/>
  <c r="D57" i="80"/>
  <c r="M54" i="80"/>
  <c r="L54" i="80"/>
  <c r="K54" i="80"/>
  <c r="J54" i="80"/>
  <c r="I54" i="80"/>
  <c r="H54" i="80"/>
  <c r="G54" i="80"/>
  <c r="F54" i="80"/>
  <c r="E54" i="80"/>
  <c r="D54" i="80"/>
  <c r="M53" i="80"/>
  <c r="L53" i="80"/>
  <c r="K53" i="80"/>
  <c r="J53" i="80"/>
  <c r="I53" i="80"/>
  <c r="H53" i="80"/>
  <c r="G53" i="80"/>
  <c r="F53" i="80"/>
  <c r="E53" i="80"/>
  <c r="D53" i="80"/>
  <c r="M49" i="80"/>
  <c r="L49" i="80"/>
  <c r="K49" i="80"/>
  <c r="J49" i="80"/>
  <c r="F49" i="80"/>
  <c r="I49" i="80"/>
  <c r="H49" i="80"/>
  <c r="G49" i="80"/>
  <c r="E49" i="80"/>
  <c r="D49" i="80"/>
  <c r="M48" i="80"/>
  <c r="L48" i="80"/>
  <c r="K48" i="80"/>
  <c r="J48" i="80"/>
  <c r="I48" i="80"/>
  <c r="H48" i="80"/>
  <c r="G48" i="80"/>
  <c r="F48" i="80"/>
  <c r="E48" i="80"/>
  <c r="D48" i="80"/>
  <c r="M47" i="80"/>
  <c r="L47" i="80"/>
  <c r="K47" i="80"/>
  <c r="J47" i="80"/>
  <c r="I47" i="80"/>
  <c r="H47" i="80"/>
  <c r="G47" i="80"/>
  <c r="F47" i="80"/>
  <c r="E47" i="80"/>
  <c r="D47" i="80"/>
  <c r="M43" i="80"/>
  <c r="L43" i="80"/>
  <c r="K43" i="80"/>
  <c r="J43" i="80"/>
  <c r="I43" i="80"/>
  <c r="H43" i="80"/>
  <c r="G43" i="80"/>
  <c r="F43" i="80"/>
  <c r="E43" i="80"/>
  <c r="D43" i="80"/>
  <c r="M42" i="80"/>
  <c r="L42" i="80"/>
  <c r="K42" i="80"/>
  <c r="J42" i="80"/>
  <c r="I42" i="80"/>
  <c r="H42" i="80"/>
  <c r="G42" i="80"/>
  <c r="F42" i="80"/>
  <c r="E42" i="80"/>
  <c r="D42" i="80"/>
  <c r="M41" i="80"/>
  <c r="L41" i="80"/>
  <c r="K41" i="80"/>
  <c r="J41" i="80"/>
  <c r="I41" i="80"/>
  <c r="H41" i="80"/>
  <c r="G41" i="80"/>
  <c r="F41" i="80"/>
  <c r="E41" i="80"/>
  <c r="D41" i="80"/>
  <c r="M40" i="80"/>
  <c r="L40" i="80"/>
  <c r="K40" i="80"/>
  <c r="J40" i="80"/>
  <c r="I40" i="80"/>
  <c r="H40" i="80"/>
  <c r="G40" i="80"/>
  <c r="F40" i="80"/>
  <c r="E40" i="80"/>
  <c r="D40" i="80"/>
  <c r="M36" i="80"/>
  <c r="L36" i="80"/>
  <c r="K36" i="80"/>
  <c r="J36" i="80"/>
  <c r="I36" i="80"/>
  <c r="H36" i="80"/>
  <c r="G36" i="80"/>
  <c r="F36" i="80"/>
  <c r="E36" i="80"/>
  <c r="D36" i="80"/>
  <c r="M35" i="80"/>
  <c r="L35" i="80"/>
  <c r="K35" i="80"/>
  <c r="J35" i="80"/>
  <c r="I35" i="80"/>
  <c r="H35" i="80"/>
  <c r="G35" i="80"/>
  <c r="F35" i="80"/>
  <c r="E35" i="80"/>
  <c r="D35" i="80"/>
  <c r="M34" i="80"/>
  <c r="L34" i="80"/>
  <c r="K34" i="80"/>
  <c r="J34" i="80"/>
  <c r="I34" i="80"/>
  <c r="H34" i="80"/>
  <c r="G34" i="80"/>
  <c r="F34" i="80"/>
  <c r="E34" i="80"/>
  <c r="D34" i="80"/>
  <c r="M33" i="80"/>
  <c r="L33" i="80"/>
  <c r="K33" i="80"/>
  <c r="J33" i="80"/>
  <c r="I33" i="80"/>
  <c r="H33" i="80"/>
  <c r="G33" i="80"/>
  <c r="F33" i="80"/>
  <c r="E33" i="80"/>
  <c r="D33" i="80"/>
  <c r="M32" i="80"/>
  <c r="L32" i="80"/>
  <c r="K32" i="80"/>
  <c r="J32" i="80"/>
  <c r="F32" i="80"/>
  <c r="I32" i="80"/>
  <c r="G32" i="80"/>
  <c r="H32" i="80"/>
  <c r="E32" i="80"/>
  <c r="D32" i="80"/>
  <c r="M31" i="80"/>
  <c r="L31" i="80"/>
  <c r="K31" i="80"/>
  <c r="J31" i="80"/>
  <c r="I31" i="80"/>
  <c r="H31" i="80"/>
  <c r="G31" i="80"/>
  <c r="F31" i="80"/>
  <c r="E31" i="80"/>
  <c r="D31" i="80"/>
  <c r="M30" i="80"/>
  <c r="L30" i="80"/>
  <c r="K30" i="80"/>
  <c r="J30" i="80"/>
  <c r="I30" i="80"/>
  <c r="H30" i="80"/>
  <c r="G30" i="80"/>
  <c r="F30" i="80"/>
  <c r="E30" i="80"/>
  <c r="D30" i="80"/>
  <c r="M29" i="80"/>
  <c r="L29" i="80"/>
  <c r="K29" i="80"/>
  <c r="J29" i="80"/>
  <c r="I29" i="80"/>
  <c r="H29" i="80"/>
  <c r="G29" i="80"/>
  <c r="F29" i="80"/>
  <c r="E29" i="80"/>
  <c r="D29" i="80"/>
  <c r="M28" i="80"/>
  <c r="L28" i="80"/>
  <c r="K28" i="80"/>
  <c r="J28" i="80"/>
  <c r="I28" i="80"/>
  <c r="H28" i="80"/>
  <c r="G28" i="80"/>
  <c r="F28" i="80"/>
  <c r="E28" i="80"/>
  <c r="D28" i="80"/>
  <c r="M27" i="80"/>
  <c r="L27" i="80"/>
  <c r="K27" i="80"/>
  <c r="J27" i="80"/>
  <c r="I27" i="80"/>
  <c r="H27" i="80"/>
  <c r="G27" i="80"/>
  <c r="O27" i="80" s="1"/>
  <c r="Q27" i="80" s="1"/>
  <c r="F27" i="80"/>
  <c r="E27" i="80"/>
  <c r="D27" i="80"/>
  <c r="M26" i="80"/>
  <c r="L26" i="80"/>
  <c r="F26" i="80"/>
  <c r="K26" i="80"/>
  <c r="J26" i="80"/>
  <c r="I26" i="80"/>
  <c r="H26" i="80"/>
  <c r="G26" i="80"/>
  <c r="E26" i="80"/>
  <c r="D26" i="80"/>
  <c r="M25" i="80"/>
  <c r="L25" i="80"/>
  <c r="K25" i="80"/>
  <c r="J25" i="80"/>
  <c r="I25" i="80"/>
  <c r="G25" i="80"/>
  <c r="H25" i="80"/>
  <c r="F25" i="80"/>
  <c r="E25" i="80"/>
  <c r="D25" i="80"/>
  <c r="P24" i="80"/>
  <c r="M24" i="80"/>
  <c r="L24" i="80"/>
  <c r="K24" i="80"/>
  <c r="J24" i="80"/>
  <c r="I24" i="80"/>
  <c r="H24" i="80"/>
  <c r="G24" i="80"/>
  <c r="F24" i="80"/>
  <c r="E24" i="80"/>
  <c r="D24" i="80"/>
  <c r="D7" i="80"/>
  <c r="D8" i="80"/>
  <c r="D9" i="80"/>
  <c r="D10" i="80"/>
  <c r="D11" i="80"/>
  <c r="D12" i="80"/>
  <c r="D13" i="80"/>
  <c r="D14" i="80"/>
  <c r="D15" i="80"/>
  <c r="D6" i="80"/>
  <c r="D5" i="80"/>
  <c r="A88" i="84"/>
  <c r="A1" i="84" s="1"/>
  <c r="A1" i="91"/>
  <c r="A88" i="101"/>
  <c r="A1" i="101" s="1"/>
  <c r="A88" i="83"/>
  <c r="A1" i="83"/>
  <c r="A88" i="100"/>
  <c r="A1" i="100" s="1"/>
  <c r="A88" i="81"/>
  <c r="A1" i="81"/>
  <c r="A88" i="46"/>
  <c r="A1" i="46" s="1"/>
  <c r="A88" i="93"/>
  <c r="A1" i="93"/>
  <c r="A88" i="99"/>
  <c r="A1" i="99" s="1"/>
  <c r="A88" i="92"/>
  <c r="A1" i="92"/>
  <c r="A88" i="91"/>
  <c r="A88" i="41"/>
  <c r="A1" i="41"/>
  <c r="A88" i="86"/>
  <c r="A1" i="86" s="1"/>
  <c r="A88" i="39"/>
  <c r="A1" i="39"/>
  <c r="A88" i="49"/>
  <c r="A1" i="49" s="1"/>
  <c r="A88" i="95"/>
  <c r="A1" i="95"/>
  <c r="A88" i="98"/>
  <c r="A1" i="98" s="1"/>
  <c r="A88" i="94"/>
  <c r="A1" i="94"/>
  <c r="A88" i="35"/>
  <c r="A1" i="35" s="1"/>
  <c r="A88" i="34"/>
  <c r="A1" i="34" s="1"/>
  <c r="A88" i="33"/>
  <c r="A1" i="33"/>
  <c r="A88" i="32"/>
  <c r="A1" i="32" s="1"/>
  <c r="A88" i="87"/>
  <c r="A1" i="87"/>
  <c r="A88" i="97"/>
  <c r="A1" i="97" s="1"/>
  <c r="A88" i="80"/>
  <c r="A1" i="80"/>
  <c r="D7" i="19"/>
  <c r="D8" i="19" s="1"/>
  <c r="D9" i="19" s="1"/>
  <c r="D10" i="19" s="1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B84" i="80"/>
  <c r="B64" i="80"/>
  <c r="B59" i="80"/>
  <c r="B55" i="80"/>
  <c r="B50" i="80"/>
  <c r="B37" i="80"/>
  <c r="E20" i="80"/>
  <c r="F20" i="80" s="1"/>
  <c r="G20" i="80" s="1"/>
  <c r="H20" i="80" s="1"/>
  <c r="I20" i="80" s="1"/>
  <c r="J20" i="80" s="1"/>
  <c r="K20" i="80" s="1"/>
  <c r="L20" i="80" s="1"/>
  <c r="M20" i="80" s="1"/>
  <c r="N20" i="80" s="1"/>
  <c r="O20" i="80" s="1"/>
  <c r="P20" i="80" s="1"/>
  <c r="Q20" i="80" s="1"/>
  <c r="O34" i="80" l="1"/>
  <c r="Q34" i="80" s="1"/>
  <c r="O43" i="80"/>
  <c r="Q43" i="80" s="1"/>
  <c r="O57" i="80"/>
  <c r="Q57" i="80" s="1"/>
  <c r="O58" i="80"/>
  <c r="Q58" i="80" s="1"/>
  <c r="O63" i="80"/>
  <c r="Q63" i="80" s="1"/>
  <c r="O66" i="80"/>
  <c r="Q66" i="80" s="1"/>
  <c r="O69" i="80"/>
  <c r="Q69" i="80" s="1"/>
  <c r="O73" i="80"/>
  <c r="Q73" i="80" s="1"/>
  <c r="O62" i="80"/>
  <c r="Q62" i="80" s="1"/>
  <c r="O68" i="80"/>
  <c r="Q68" i="80" s="1"/>
  <c r="O72" i="80"/>
  <c r="Q72" i="80" s="1"/>
  <c r="O77" i="80"/>
  <c r="Q77" i="80" s="1"/>
  <c r="N25" i="80"/>
  <c r="N69" i="80"/>
  <c r="N82" i="80"/>
  <c r="O48" i="80"/>
  <c r="Q48" i="80" s="1"/>
  <c r="N86" i="80"/>
  <c r="O83" i="80"/>
  <c r="Q83" i="80" s="1"/>
  <c r="N24" i="80"/>
  <c r="N26" i="80"/>
  <c r="O28" i="80"/>
  <c r="Q28" i="80" s="1"/>
  <c r="O29" i="80"/>
  <c r="Q29" i="80" s="1"/>
  <c r="O30" i="80"/>
  <c r="Q30" i="80" s="1"/>
  <c r="O31" i="80"/>
  <c r="Q31" i="80" s="1"/>
  <c r="O32" i="80"/>
  <c r="Q32" i="80" s="1"/>
  <c r="N40" i="80"/>
  <c r="N41" i="80"/>
  <c r="N42" i="80"/>
  <c r="N47" i="80"/>
  <c r="O49" i="80"/>
  <c r="Q49" i="80" s="1"/>
  <c r="N53" i="80"/>
  <c r="N54" i="80"/>
  <c r="N58" i="80"/>
  <c r="O61" i="80"/>
  <c r="Q61" i="80" s="1"/>
  <c r="N62" i="80"/>
  <c r="N66" i="80"/>
  <c r="O67" i="80"/>
  <c r="Q67" i="80" s="1"/>
  <c r="N68" i="80"/>
  <c r="N72" i="80"/>
  <c r="N73" i="80"/>
  <c r="O74" i="80"/>
  <c r="Q74" i="80" s="1"/>
  <c r="N77" i="80"/>
  <c r="N78" i="80"/>
  <c r="N79" i="80"/>
  <c r="O80" i="80"/>
  <c r="Q80" i="80" s="1"/>
  <c r="N83" i="80"/>
  <c r="O86" i="80"/>
  <c r="Q86" i="80" s="1"/>
  <c r="N48" i="80"/>
  <c r="O33" i="80"/>
  <c r="Q33" i="80" s="1"/>
  <c r="N34" i="80"/>
  <c r="N36" i="80"/>
  <c r="N43" i="80"/>
  <c r="N57" i="80"/>
  <c r="N61" i="80"/>
  <c r="N63" i="80"/>
  <c r="O76" i="80"/>
  <c r="Q76" i="80" s="1"/>
  <c r="O75" i="80"/>
  <c r="N31" i="80"/>
  <c r="O35" i="80"/>
  <c r="Q35" i="80" s="1"/>
  <c r="O36" i="80"/>
  <c r="Q36" i="80" s="1"/>
  <c r="O40" i="80"/>
  <c r="Q40" i="80" s="1"/>
  <c r="O41" i="80"/>
  <c r="Q41" i="80" s="1"/>
  <c r="O42" i="80"/>
  <c r="Q42" i="80" s="1"/>
  <c r="O47" i="80"/>
  <c r="Q47" i="80" s="1"/>
  <c r="N49" i="80"/>
  <c r="O53" i="80"/>
  <c r="Q53" i="80" s="1"/>
  <c r="O54" i="80"/>
  <c r="Q54" i="80" s="1"/>
  <c r="N74" i="80"/>
  <c r="N75" i="80"/>
  <c r="O78" i="80"/>
  <c r="Q78" i="80" s="1"/>
  <c r="O81" i="80"/>
  <c r="Q81" i="80" s="1"/>
  <c r="O25" i="80"/>
  <c r="Q25" i="80" s="1"/>
  <c r="N32" i="80"/>
  <c r="N33" i="80"/>
  <c r="O82" i="80"/>
  <c r="Q82" i="80" s="1"/>
  <c r="O24" i="80"/>
  <c r="Q24" i="80" s="1"/>
  <c r="N27" i="80"/>
  <c r="N29" i="80"/>
  <c r="O26" i="80"/>
  <c r="Q26" i="80" s="1"/>
  <c r="N28" i="80"/>
  <c r="N30" i="80"/>
  <c r="N35" i="80"/>
  <c r="N67" i="80"/>
  <c r="N76" i="80"/>
  <c r="O79" i="80"/>
  <c r="Q79" i="80" s="1"/>
  <c r="N80" i="80"/>
  <c r="N81" i="80"/>
  <c r="Q75" i="80"/>
</calcChain>
</file>

<file path=xl/sharedStrings.xml><?xml version="1.0" encoding="utf-8"?>
<sst xmlns="http://schemas.openxmlformats.org/spreadsheetml/2006/main" count="2513" uniqueCount="173">
  <si>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</si>
  <si>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</si>
  <si>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</si>
  <si>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</si>
  <si>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</si>
  <si>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</si>
  <si>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</si>
  <si>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</si>
  <si>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</si>
  <si>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</si>
  <si>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</si>
  <si>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</si>
  <si>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</si>
  <si>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</si>
  <si>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</si>
  <si>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</si>
  <si>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</si>
  <si>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</si>
  <si>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</si>
  <si>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</si>
  <si>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</si>
  <si>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</si>
  <si>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</si>
  <si>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</si>
  <si>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</si>
  <si>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</si>
  <si>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</si>
  <si>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</si>
  <si>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</si>
  <si>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</si>
  <si>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</si>
  <si>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</si>
  <si>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</si>
  <si>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</si>
  <si>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</si>
  <si>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</si>
  <si>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</si>
  <si>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</si>
  <si>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</si>
  <si>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</si>
  <si>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</si>
  <si>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</si>
  <si>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</si>
  <si>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</si>
  <si>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</si>
  <si>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</si>
  <si>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</si>
  <si>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</si>
  <si>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</si>
  <si>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</si>
  <si>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</si>
  <si>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</si>
  <si>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</si>
  <si>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</si>
  <si>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</si>
  <si>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</si>
  <si>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</si>
  <si>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</si>
  <si>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</si>
  <si>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</si>
  <si>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</si>
  <si>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</si>
  <si>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</si>
  <si>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</si>
  <si>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</si>
  <si>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</si>
  <si>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</si>
  <si>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</si>
  <si>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</si>
  <si>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</si>
  <si>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</si>
  <si>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</si>
  <si>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</si>
  <si>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</si>
  <si>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</si>
  <si>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</si>
  <si>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</si>
  <si>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</si>
  <si>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</si>
  <si>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</si>
  <si>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</si>
  <si>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</si>
  <si>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</si>
  <si>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</si>
  <si>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</si>
  <si>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</si>
  <si>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</si>
  <si>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MAN</t>
  </si>
  <si>
    <t>Mangaung</t>
  </si>
  <si>
    <t>FS161</t>
  </si>
  <si>
    <t>Letsemeng</t>
  </si>
  <si>
    <t>FS162</t>
  </si>
  <si>
    <t>Kopanong</t>
  </si>
  <si>
    <t>FS163</t>
  </si>
  <si>
    <t>Mohokare</t>
  </si>
  <si>
    <t>DC16</t>
  </si>
  <si>
    <t>Xhariep</t>
  </si>
  <si>
    <t>FS181</t>
  </si>
  <si>
    <t>Masilonyana</t>
  </si>
  <si>
    <t>FS182</t>
  </si>
  <si>
    <t>Tokologo</t>
  </si>
  <si>
    <t>FS183</t>
  </si>
  <si>
    <t>Tswelopele</t>
  </si>
  <si>
    <t>FS184</t>
  </si>
  <si>
    <t>Matjhabeng</t>
  </si>
  <si>
    <t>FS185</t>
  </si>
  <si>
    <t>Nala</t>
  </si>
  <si>
    <t>DC18</t>
  </si>
  <si>
    <t>Lejweleputswa</t>
  </si>
  <si>
    <t>FS191</t>
  </si>
  <si>
    <t>Setsoto</t>
  </si>
  <si>
    <t>FS192</t>
  </si>
  <si>
    <t>Dihlabeng</t>
  </si>
  <si>
    <t>FS193</t>
  </si>
  <si>
    <t>Nketoana</t>
  </si>
  <si>
    <t>FS194</t>
  </si>
  <si>
    <t>Maluti-a-Phofung</t>
  </si>
  <si>
    <t>FS195</t>
  </si>
  <si>
    <t>Phumelela</t>
  </si>
  <si>
    <t>FS196</t>
  </si>
  <si>
    <t>Mantsopa</t>
  </si>
  <si>
    <t>DC19</t>
  </si>
  <si>
    <t>Thabo Mofutsanyana</t>
  </si>
  <si>
    <t>FS201</t>
  </si>
  <si>
    <t>Moqhaka</t>
  </si>
  <si>
    <t>FS203</t>
  </si>
  <si>
    <t>Ngwathe</t>
  </si>
  <si>
    <t>FS204</t>
  </si>
  <si>
    <t>Metsimaholo</t>
  </si>
  <si>
    <t>FS205</t>
  </si>
  <si>
    <t>Mafube</t>
  </si>
  <si>
    <t>DC20</t>
  </si>
  <si>
    <t>Fezile Dabi</t>
  </si>
  <si>
    <t>Number of informal settlements targeted for upgrading with upgrading plans</t>
  </si>
  <si>
    <t>Number of sites serviced</t>
  </si>
  <si>
    <t>Summary</t>
  </si>
  <si>
    <t>Free State</t>
  </si>
  <si>
    <t>.</t>
  </si>
  <si>
    <t>Percentage density reduction in total informal settlements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</si>
  <si>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</si>
  <si>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</si>
  <si>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</si>
  <si>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 xml:space="preserve">Summary of Actual output for 2019/20 
</t>
  </si>
  <si>
    <t>Actual output for 2019/20
as per Annual Report</t>
  </si>
  <si>
    <t xml:space="preserve">Engineering to Finalize the appointment  of Consultants </t>
  </si>
  <si>
    <t>Designs completed</t>
  </si>
  <si>
    <t>Finalisation of appointment of consultants</t>
  </si>
  <si>
    <t>Land already prperty of Municipality</t>
  </si>
  <si>
    <t>Land already proclaimed</t>
  </si>
  <si>
    <t>Cemetery in Makeleketla/Winburg now approved and finalized. Must be registered at the Title Deeds Office.</t>
  </si>
  <si>
    <t>QUARTERLY PERFORMANCE REPORTS - 2019/20</t>
  </si>
  <si>
    <t>Greenfields development: Large areas of land inside towns that lay vacant and never was developed and ready for development.</t>
  </si>
  <si>
    <t>Brownfields development: Land contaminated by industrial waste and now vacant and unused. Land must be cleared of contamination before any new development. Thus: rehabilitated land.</t>
  </si>
  <si>
    <t>Survayor General together COGTA Spatial Planning is busy with Town establishment.</t>
  </si>
  <si>
    <t>The municipality does not have funding</t>
  </si>
  <si>
    <t>Business plans to be submitted</t>
  </si>
  <si>
    <t>all sites are services</t>
  </si>
  <si>
    <t>The Municipality is awaiting for Department of Settlement</t>
  </si>
  <si>
    <t>The Municipality will submit business plans for more funding.</t>
  </si>
  <si>
    <t>No funding</t>
  </si>
  <si>
    <t xml:space="preserve">Business to be submitted.  </t>
  </si>
  <si>
    <t>The Municipality has submitted a business plan for funding of water and sanitation projects.</t>
  </si>
  <si>
    <t>Refuse is collected bi-weekly</t>
  </si>
  <si>
    <t>Business Plan to be submitted</t>
  </si>
  <si>
    <t>Clinics are not Municipality's competency they are  managed by Provincial Department</t>
  </si>
  <si>
    <t>Pre-Schools are not Municipality's competency they are  managed by Provincial Department</t>
  </si>
  <si>
    <t>Libraries are not Municipality's competency they are  managed by Provincial Department</t>
  </si>
  <si>
    <t>Museums are not Municipality's competency they are  managed by Provincial Department</t>
  </si>
  <si>
    <t>A service provider has been appointed for identification and development of cemetries.</t>
  </si>
  <si>
    <t>Abbotoirs are privately owned</t>
  </si>
  <si>
    <t xml:space="preserve">a new taxi rank has been built in Kopanong (Trompsburg) and it has stalls, however it is not operating as yet. </t>
  </si>
  <si>
    <t>The area for Disaster Management Center has been identified in Trompsburg however the Municipality does not have budget to develop.</t>
  </si>
  <si>
    <t>Please check Column PQ the formular has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</si>
</sst>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(* #,##0_);_(* \(#,##0\);_(* &quot;- &quot;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1">
    <xf numFmtId="0" fontId="0" fillId="0" borderId="0"/>
    <xf numFmtId="167" fontId="4" fillId="0" borderId="0" applyFill="0" applyBorder="0" applyAlignment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6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72" fontId="5" fillId="0" borderId="0" applyFill="0" applyBorder="0" applyAlignment="0"/>
    <xf numFmtId="168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7" fontId="8" fillId="0" borderId="0" applyFill="0" applyBorder="0" applyAlignment="0"/>
    <xf numFmtId="168" fontId="8" fillId="0" borderId="0" applyFill="0" applyBorder="0" applyAlignment="0"/>
    <xf numFmtId="167" fontId="8" fillId="0" borderId="0" applyFill="0" applyBorder="0" applyAlignment="0"/>
    <xf numFmtId="172" fontId="8" fillId="0" borderId="0" applyFill="0" applyBorder="0" applyAlignment="0"/>
    <xf numFmtId="168" fontId="8" fillId="0" borderId="0" applyFill="0" applyBorder="0" applyAlignment="0"/>
    <xf numFmtId="173" fontId="2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9" fillId="0" borderId="0" applyFill="0" applyBorder="0" applyAlignment="0"/>
    <xf numFmtId="168" fontId="9" fillId="0" borderId="0" applyFill="0" applyBorder="0" applyAlignment="0"/>
    <xf numFmtId="167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0" fontId="1" fillId="4" borderId="0"/>
    <xf numFmtId="49" fontId="4" fillId="0" borderId="0" applyFill="0" applyBorder="0" applyAlignment="0"/>
    <xf numFmtId="175" fontId="4" fillId="0" borderId="0" applyFill="0" applyBorder="0" applyAlignment="0"/>
    <xf numFmtId="176" fontId="4" fillId="0" borderId="0" applyFill="0" applyBorder="0" applyAlignment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60">
    <xf numFmtId="0" fontId="0" fillId="0" borderId="0" xfId="0"/>
    <xf numFmtId="0" fontId="12" fillId="0" borderId="0" xfId="34" applyFont="1" applyFill="1" applyBorder="1" applyAlignment="1" applyProtection="1">
      <alignment vertical="top"/>
      <protection hidden="1"/>
    </xf>
    <xf numFmtId="0" fontId="0" fillId="0" borderId="0" xfId="0" applyFont="1"/>
    <xf numFmtId="0" fontId="13" fillId="0" borderId="0" xfId="26" applyFont="1" applyFill="1" applyBorder="1" applyAlignment="1" applyProtection="1">
      <alignment vertical="top"/>
      <protection hidden="1"/>
    </xf>
    <xf numFmtId="0" fontId="14" fillId="0" borderId="4" xfId="34" applyFont="1" applyFill="1" applyBorder="1" applyAlignment="1" applyProtection="1">
      <alignment horizontal="centerContinuous" vertical="top"/>
    </xf>
    <xf numFmtId="0" fontId="14" fillId="0" borderId="2" xfId="34" applyFont="1" applyFill="1" applyBorder="1" applyAlignment="1" applyProtection="1">
      <alignment horizontal="centerContinuous" vertical="top"/>
    </xf>
    <xf numFmtId="0" fontId="14" fillId="0" borderId="5" xfId="34" applyFont="1" applyFill="1" applyBorder="1" applyAlignment="1" applyProtection="1">
      <alignment horizontal="center" vertical="top" wrapText="1"/>
    </xf>
    <xf numFmtId="0" fontId="14" fillId="0" borderId="6" xfId="34" applyFont="1" applyFill="1" applyBorder="1" applyAlignment="1" applyProtection="1">
      <alignment horizontal="center" vertical="top" wrapText="1"/>
    </xf>
    <xf numFmtId="0" fontId="14" fillId="0" borderId="7" xfId="34" applyFont="1" applyFill="1" applyBorder="1" applyAlignment="1" applyProtection="1">
      <alignment horizontal="center" vertical="top" wrapText="1"/>
    </xf>
    <xf numFmtId="1" fontId="15" fillId="5" borderId="4" xfId="26" applyNumberFormat="1" applyFont="1" applyFill="1" applyBorder="1" applyAlignment="1" applyProtection="1">
      <alignment vertical="center"/>
    </xf>
    <xf numFmtId="0" fontId="16" fillId="5" borderId="2" xfId="36" applyFont="1" applyFill="1" applyBorder="1" applyAlignment="1" applyProtection="1">
      <alignment vertical="top"/>
    </xf>
    <xf numFmtId="166" fontId="16" fillId="5" borderId="7" xfId="36" applyNumberFormat="1" applyFont="1" applyFill="1" applyBorder="1" applyAlignment="1" applyProtection="1">
      <alignment vertical="top" wrapText="1"/>
    </xf>
    <xf numFmtId="166" fontId="16" fillId="5" borderId="5" xfId="36" applyNumberFormat="1" applyFont="1" applyFill="1" applyBorder="1" applyAlignment="1" applyProtection="1">
      <alignment vertical="top" wrapText="1"/>
    </xf>
    <xf numFmtId="166" fontId="16" fillId="5" borderId="6" xfId="36" applyNumberFormat="1" applyFont="1" applyFill="1" applyBorder="1" applyAlignment="1" applyProtection="1">
      <alignment vertical="top" wrapText="1"/>
    </xf>
    <xf numFmtId="166" fontId="16" fillId="5" borderId="2" xfId="36" applyNumberFormat="1" applyFont="1" applyFill="1" applyBorder="1" applyAlignment="1" applyProtection="1">
      <alignment vertical="top" wrapText="1"/>
    </xf>
    <xf numFmtId="166" fontId="16" fillId="5" borderId="8" xfId="36" applyNumberFormat="1" applyFont="1" applyFill="1" applyBorder="1" applyAlignment="1" applyProtection="1">
      <alignment vertical="top" wrapText="1"/>
    </xf>
    <xf numFmtId="0" fontId="17" fillId="0" borderId="0" xfId="36" applyFont="1"/>
    <xf numFmtId="1" fontId="18" fillId="0" borderId="9" xfId="26" applyNumberFormat="1" applyFont="1" applyFill="1" applyBorder="1" applyAlignment="1" applyProtection="1">
      <alignment vertical="top"/>
    </xf>
    <xf numFmtId="166" fontId="19" fillId="0" borderId="10" xfId="36" applyNumberFormat="1" applyFont="1" applyFill="1" applyBorder="1" applyAlignment="1" applyProtection="1">
      <alignment vertical="top" wrapText="1"/>
    </xf>
    <xf numFmtId="166" fontId="19" fillId="0" borderId="11" xfId="36" applyNumberFormat="1" applyFont="1" applyFill="1" applyBorder="1" applyAlignment="1" applyProtection="1">
      <alignment vertical="top" wrapText="1"/>
    </xf>
    <xf numFmtId="166" fontId="19" fillId="0" borderId="12" xfId="36" applyNumberFormat="1" applyFont="1" applyFill="1" applyBorder="1" applyAlignment="1" applyProtection="1">
      <alignment vertical="top" wrapText="1"/>
    </xf>
    <xf numFmtId="166" fontId="19" fillId="0" borderId="13" xfId="36" applyNumberFormat="1" applyFont="1" applyFill="1" applyBorder="1" applyAlignment="1" applyProtection="1">
      <alignment vertical="top" wrapText="1"/>
    </xf>
    <xf numFmtId="166" fontId="19" fillId="0" borderId="14" xfId="36" applyNumberFormat="1" applyFont="1" applyFill="1" applyBorder="1" applyAlignment="1" applyProtection="1">
      <alignment vertical="top" wrapText="1"/>
    </xf>
    <xf numFmtId="1" fontId="14" fillId="0" borderId="9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/>
    </xf>
    <xf numFmtId="1" fontId="14" fillId="0" borderId="0" xfId="36" applyNumberFormat="1" applyFont="1" applyFill="1" applyBorder="1" applyAlignment="1" applyProtection="1">
      <alignment vertical="top" wrapText="1"/>
    </xf>
    <xf numFmtId="166" fontId="19" fillId="0" borderId="15" xfId="36" applyNumberFormat="1" applyFont="1" applyFill="1" applyBorder="1" applyAlignment="1" applyProtection="1">
      <alignment vertical="top" wrapText="1"/>
    </xf>
    <xf numFmtId="1" fontId="17" fillId="0" borderId="9" xfId="36" applyNumberFormat="1" applyFont="1" applyFill="1" applyBorder="1" applyAlignment="1" applyProtection="1">
      <alignment vertical="top" wrapText="1"/>
    </xf>
    <xf numFmtId="1" fontId="17" fillId="0" borderId="16" xfId="36" applyNumberFormat="1" applyFont="1" applyFill="1" applyBorder="1" applyAlignment="1" applyProtection="1">
      <alignment vertical="top" wrapText="1"/>
    </xf>
    <xf numFmtId="0" fontId="14" fillId="0" borderId="8" xfId="34" applyFont="1" applyFill="1" applyBorder="1" applyAlignment="1" applyProtection="1">
      <alignment horizontal="centerContinuous" vertical="top"/>
    </xf>
    <xf numFmtId="0" fontId="19" fillId="0" borderId="4" xfId="34" applyFont="1" applyFill="1" applyBorder="1" applyAlignment="1" applyProtection="1">
      <alignment horizontal="centerContinuous" vertical="top"/>
    </xf>
    <xf numFmtId="0" fontId="19" fillId="0" borderId="2" xfId="34" applyFont="1" applyFill="1" applyBorder="1" applyAlignment="1" applyProtection="1">
      <alignment horizontal="centerContinuous" vertical="top"/>
    </xf>
    <xf numFmtId="0" fontId="19" fillId="0" borderId="5" xfId="34" applyFont="1" applyFill="1" applyBorder="1" applyAlignment="1" applyProtection="1">
      <alignment horizontal="center" vertical="top" wrapText="1"/>
    </xf>
    <xf numFmtId="0" fontId="19" fillId="0" borderId="6" xfId="34" applyFont="1" applyFill="1" applyBorder="1" applyAlignment="1" applyProtection="1">
      <alignment horizontal="center" vertical="top" wrapText="1"/>
    </xf>
    <xf numFmtId="0" fontId="19" fillId="0" borderId="2" xfId="34" applyFont="1" applyFill="1" applyBorder="1" applyAlignment="1" applyProtection="1">
      <alignment horizontal="center" vertical="top" wrapText="1"/>
    </xf>
    <xf numFmtId="0" fontId="19" fillId="0" borderId="8" xfId="34" applyFont="1" applyFill="1" applyBorder="1" applyAlignment="1" applyProtection="1">
      <alignment horizontal="center" vertical="top" wrapText="1"/>
    </xf>
    <xf numFmtId="0" fontId="20" fillId="0" borderId="0" xfId="0" applyFont="1"/>
    <xf numFmtId="1" fontId="17" fillId="0" borderId="0" xfId="36" applyNumberFormat="1" applyFont="1" applyFill="1" applyBorder="1" applyAlignment="1" applyProtection="1">
      <alignment vertical="top"/>
    </xf>
    <xf numFmtId="1" fontId="17" fillId="0" borderId="15" xfId="36" applyNumberFormat="1" applyFont="1" applyFill="1" applyBorder="1" applyAlignment="1" applyProtection="1">
      <alignment vertical="top"/>
    </xf>
    <xf numFmtId="1" fontId="17" fillId="0" borderId="17" xfId="36" applyNumberFormat="1" applyFont="1" applyFill="1" applyBorder="1" applyAlignment="1" applyProtection="1">
      <alignment vertical="top"/>
    </xf>
    <xf numFmtId="1" fontId="17" fillId="0" borderId="18" xfId="36" applyNumberFormat="1" applyFont="1" applyFill="1" applyBorder="1" applyAlignment="1" applyProtection="1">
      <alignment vertical="top"/>
    </xf>
    <xf numFmtId="0" fontId="19" fillId="0" borderId="7" xfId="34" applyFont="1" applyFill="1" applyBorder="1" applyAlignment="1" applyProtection="1">
      <alignment horizontal="center" vertical="top" wrapText="1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19" xfId="36" applyNumberFormat="1" applyFont="1" applyFill="1" applyBorder="1" applyAlignment="1" applyProtection="1">
      <alignment vertical="top"/>
    </xf>
    <xf numFmtId="0" fontId="14" fillId="0" borderId="8" xfId="34" applyFont="1" applyFill="1" applyBorder="1" applyAlignment="1" applyProtection="1">
      <alignment horizontal="center" vertical="top" wrapText="1"/>
    </xf>
    <xf numFmtId="1" fontId="21" fillId="0" borderId="0" xfId="36" applyNumberFormat="1" applyFont="1" applyFill="1" applyBorder="1" applyAlignment="1" applyProtection="1">
      <alignment vertical="top"/>
    </xf>
    <xf numFmtId="0" fontId="14" fillId="0" borderId="3" xfId="34" applyFont="1" applyFill="1" applyBorder="1" applyAlignment="1" applyProtection="1">
      <alignment horizontal="center" vertical="top" wrapText="1"/>
    </xf>
    <xf numFmtId="0" fontId="19" fillId="0" borderId="3" xfId="34" applyFont="1" applyFill="1" applyBorder="1" applyAlignment="1" applyProtection="1">
      <alignment horizontal="center" vertical="top" wrapText="1"/>
    </xf>
    <xf numFmtId="166" fontId="16" fillId="5" borderId="3" xfId="36" applyNumberFormat="1" applyFont="1" applyFill="1" applyBorder="1" applyAlignment="1" applyProtection="1">
      <alignment vertical="top" wrapText="1"/>
    </xf>
    <xf numFmtId="166" fontId="19" fillId="0" borderId="20" xfId="36" applyNumberFormat="1" applyFont="1" applyFill="1" applyBorder="1" applyAlignment="1" applyProtection="1">
      <alignment vertical="top" wrapText="1"/>
    </xf>
    <xf numFmtId="166" fontId="19" fillId="0" borderId="21" xfId="36" applyNumberFormat="1" applyFont="1" applyFill="1" applyBorder="1" applyAlignment="1" applyProtection="1">
      <alignment vertical="top" wrapText="1"/>
    </xf>
    <xf numFmtId="179" fontId="17" fillId="6" borderId="22" xfId="36" applyNumberFormat="1" applyFont="1" applyFill="1" applyBorder="1" applyAlignment="1" applyProtection="1">
      <alignment vertical="top"/>
    </xf>
    <xf numFmtId="179" fontId="17" fillId="6" borderId="23" xfId="36" applyNumberFormat="1" applyFont="1" applyFill="1" applyBorder="1" applyAlignment="1" applyProtection="1">
      <alignment vertical="top"/>
    </xf>
    <xf numFmtId="179" fontId="17" fillId="6" borderId="21" xfId="36" applyNumberFormat="1" applyFont="1" applyFill="1" applyBorder="1" applyAlignment="1" applyProtection="1">
      <alignment vertical="top"/>
    </xf>
    <xf numFmtId="179" fontId="17" fillId="6" borderId="24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0" fontId="14" fillId="0" borderId="2" xfId="34" applyFont="1" applyFill="1" applyBorder="1" applyAlignment="1" applyProtection="1">
      <alignment horizontal="center" vertical="top" wrapText="1"/>
    </xf>
    <xf numFmtId="166" fontId="19" fillId="0" borderId="25" xfId="36" applyNumberFormat="1" applyFont="1" applyFill="1" applyBorder="1" applyAlignment="1" applyProtection="1">
      <alignment vertical="top" wrapText="1"/>
    </xf>
    <xf numFmtId="166" fontId="19" fillId="0" borderId="0" xfId="36" applyNumberFormat="1" applyFont="1" applyFill="1" applyBorder="1" applyAlignment="1" applyProtection="1">
      <alignment vertical="top" wrapText="1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" fontId="22" fillId="0" borderId="0" xfId="34" applyNumberFormat="1" applyFont="1" applyFill="1" applyBorder="1" applyAlignment="1" applyProtection="1">
      <protection hidden="1"/>
    </xf>
    <xf numFmtId="1" fontId="22" fillId="0" borderId="0" xfId="34" applyNumberFormat="1" applyFont="1" applyFill="1" applyBorder="1" applyAlignment="1" applyProtection="1">
      <alignment vertical="center"/>
      <protection hidden="1"/>
    </xf>
    <xf numFmtId="0" fontId="17" fillId="0" borderId="0" xfId="34" applyFont="1" applyBorder="1"/>
    <xf numFmtId="1" fontId="23" fillId="0" borderId="0" xfId="26" applyNumberFormat="1" applyFont="1" applyBorder="1" applyAlignment="1" applyProtection="1">
      <protection hidden="1"/>
    </xf>
    <xf numFmtId="1" fontId="23" fillId="0" borderId="0" xfId="26" applyNumberFormat="1" applyFont="1" applyBorder="1" applyAlignment="1" applyProtection="1">
      <alignment vertical="center"/>
      <protection hidden="1"/>
    </xf>
    <xf numFmtId="0" fontId="22" fillId="0" borderId="0" xfId="34" applyNumberFormat="1" applyFont="1" applyFill="1" applyBorder="1" applyAlignment="1" applyProtection="1">
      <protection hidden="1"/>
    </xf>
    <xf numFmtId="179" fontId="17" fillId="11" borderId="22" xfId="36" applyNumberFormat="1" applyFont="1" applyFill="1" applyBorder="1" applyAlignment="1" applyProtection="1">
      <alignment vertical="top"/>
      <protection locked="0"/>
    </xf>
    <xf numFmtId="166" fontId="19" fillId="0" borderId="22" xfId="36" applyNumberFormat="1" applyFont="1" applyFill="1" applyBorder="1" applyAlignment="1" applyProtection="1">
      <alignment vertical="top" wrapText="1"/>
    </xf>
    <xf numFmtId="179" fontId="12" fillId="0" borderId="10" xfId="36" applyNumberFormat="1" applyFont="1" applyFill="1" applyBorder="1" applyAlignment="1" applyProtection="1">
      <alignment vertical="top" wrapText="1"/>
    </xf>
    <xf numFmtId="179" fontId="12" fillId="0" borderId="13" xfId="36" applyNumberFormat="1" applyFont="1" applyFill="1" applyBorder="1" applyAlignment="1" applyProtection="1">
      <alignment vertical="top" wrapText="1"/>
    </xf>
    <xf numFmtId="0" fontId="24" fillId="0" borderId="3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24" fillId="0" borderId="27" xfId="0" applyFont="1" applyBorder="1" applyAlignment="1">
      <alignment horizontal="right" wrapText="1"/>
    </xf>
    <xf numFmtId="0" fontId="11" fillId="0" borderId="0" xfId="0" applyFont="1"/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30" xfId="0" applyFont="1" applyBorder="1" applyAlignment="1">
      <alignment horizontal="right" wrapText="1"/>
    </xf>
    <xf numFmtId="0" fontId="24" fillId="0" borderId="31" xfId="0" applyFont="1" applyBorder="1" applyAlignment="1">
      <alignment horizontal="right" wrapText="1"/>
    </xf>
    <xf numFmtId="1" fontId="26" fillId="0" borderId="9" xfId="26" applyNumberFormat="1" applyFont="1" applyFill="1" applyBorder="1" applyAlignment="1" applyProtection="1">
      <alignment horizontal="left" vertical="top" indent="1"/>
    </xf>
    <xf numFmtId="1" fontId="17" fillId="6" borderId="9" xfId="36" applyNumberFormat="1" applyFont="1" applyFill="1" applyBorder="1" applyAlignment="1" applyProtection="1">
      <alignment vertical="top" wrapText="1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0" fontId="17" fillId="6" borderId="0" xfId="36" applyFont="1" applyFill="1"/>
    <xf numFmtId="0" fontId="0" fillId="6" borderId="0" xfId="0" applyFont="1" applyFill="1"/>
    <xf numFmtId="179" fontId="17" fillId="6" borderId="19" xfId="36" applyNumberFormat="1" applyFont="1" applyFill="1" applyBorder="1" applyAlignment="1" applyProtection="1">
      <alignment vertical="top"/>
      <protection locked="0"/>
    </xf>
    <xf numFmtId="179" fontId="17" fillId="6" borderId="23" xfId="36" applyNumberFormat="1" applyFont="1" applyFill="1" applyBorder="1" applyAlignment="1" applyProtection="1">
      <alignment vertical="top"/>
      <protection locked="0"/>
    </xf>
    <xf numFmtId="1" fontId="27" fillId="0" borderId="0" xfId="34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8" fillId="0" borderId="3" xfId="0" applyFont="1" applyBorder="1" applyAlignment="1">
      <alignment horizontal="center" wrapText="1"/>
    </xf>
    <xf numFmtId="0" fontId="10" fillId="0" borderId="0" xfId="34" applyNumberFormat="1" applyFont="1" applyFill="1" applyBorder="1" applyAlignment="1" applyProtection="1">
      <alignment vertical="top"/>
      <protection hidden="1"/>
    </xf>
    <xf numFmtId="0" fontId="29" fillId="0" borderId="0" xfId="26" applyFont="1" applyFill="1" applyBorder="1" applyAlignment="1" applyProtection="1">
      <alignment vertical="top"/>
      <protection hidden="1"/>
    </xf>
    <xf numFmtId="0" fontId="29" fillId="0" borderId="0" xfId="0" applyFont="1"/>
    <xf numFmtId="0" fontId="12" fillId="0" borderId="0" xfId="34" applyFont="1" applyFill="1" applyBorder="1" applyAlignment="1" applyProtection="1">
      <alignment vertical="top" wrapText="1"/>
      <protection hidden="1"/>
    </xf>
    <xf numFmtId="0" fontId="27" fillId="0" borderId="0" xfId="0" applyFont="1" applyAlignment="1">
      <alignment wrapText="1"/>
    </xf>
    <xf numFmtId="1" fontId="27" fillId="0" borderId="0" xfId="34" applyNumberFormat="1" applyFont="1" applyFill="1" applyBorder="1" applyAlignment="1" applyProtection="1">
      <alignment vertical="center" wrapText="1"/>
      <protection hidden="1"/>
    </xf>
    <xf numFmtId="1" fontId="27" fillId="6" borderId="0" xfId="34" applyNumberFormat="1" applyFont="1" applyFill="1" applyBorder="1" applyAlignment="1" applyProtection="1">
      <alignment vertical="center" wrapText="1"/>
      <protection hidden="1"/>
    </xf>
    <xf numFmtId="0" fontId="12" fillId="0" borderId="21" xfId="34" applyFont="1" applyFill="1" applyBorder="1" applyAlignment="1" applyProtection="1">
      <alignment vertical="top" wrapText="1"/>
      <protection hidden="1"/>
    </xf>
    <xf numFmtId="0" fontId="17" fillId="0" borderId="21" xfId="36" applyFont="1" applyBorder="1" applyAlignment="1">
      <alignment wrapText="1"/>
    </xf>
    <xf numFmtId="0" fontId="17" fillId="0" borderId="0" xfId="36" applyFont="1" applyBorder="1"/>
    <xf numFmtId="0" fontId="24" fillId="0" borderId="0" xfId="0" applyFont="1" applyAlignment="1">
      <alignment wrapText="1"/>
    </xf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0" fontId="17" fillId="0" borderId="21" xfId="36" applyFont="1" applyBorder="1" applyAlignment="1" applyProtection="1">
      <alignment wrapText="1"/>
      <protection locked="0"/>
    </xf>
    <xf numFmtId="0" fontId="17" fillId="6" borderId="21" xfId="3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7" fillId="0" borderId="3" xfId="34" applyFont="1" applyBorder="1" applyAlignment="1" applyProtection="1">
      <alignment wrapText="1"/>
      <protection locked="0"/>
    </xf>
    <xf numFmtId="1" fontId="17" fillId="0" borderId="0" xfId="3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vertical="top" wrapText="1"/>
    </xf>
    <xf numFmtId="0" fontId="25" fillId="0" borderId="0" xfId="0" applyFont="1" applyBorder="1" applyAlignment="1">
      <alignment wrapText="1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vertical="top" wrapText="1"/>
    </xf>
    <xf numFmtId="0" fontId="17" fillId="0" borderId="0" xfId="0" applyFont="1" applyAlignment="1">
      <alignment wrapText="1"/>
    </xf>
    <xf numFmtId="1" fontId="17" fillId="0" borderId="3" xfId="34" applyNumberFormat="1" applyFont="1" applyBorder="1" applyAlignment="1" applyProtection="1">
      <alignment wrapText="1"/>
      <protection locked="0"/>
    </xf>
    <xf numFmtId="1" fontId="28" fillId="0" borderId="3" xfId="0" applyNumberFormat="1" applyFont="1" applyBorder="1" applyAlignment="1" applyProtection="1">
      <alignment horizontal="center" wrapText="1"/>
      <protection locked="0"/>
    </xf>
    <xf numFmtId="1" fontId="17" fillId="0" borderId="0" xfId="34" applyNumberFormat="1" applyFont="1" applyFill="1" applyBorder="1" applyAlignment="1" applyProtection="1">
      <alignment vertical="center" wrapText="1"/>
      <protection hidden="1"/>
    </xf>
    <xf numFmtId="1" fontId="17" fillId="0" borderId="3" xfId="34" applyNumberFormat="1" applyFont="1" applyBorder="1" applyProtection="1">
      <protection locked="0"/>
    </xf>
    <xf numFmtId="1" fontId="17" fillId="6" borderId="0" xfId="34" applyNumberFormat="1" applyFont="1" applyFill="1" applyBorder="1" applyAlignment="1" applyProtection="1">
      <alignment vertical="center" wrapText="1"/>
      <protection hidden="1"/>
    </xf>
    <xf numFmtId="179" fontId="17" fillId="6" borderId="10" xfId="36" applyNumberFormat="1" applyFont="1" applyFill="1" applyBorder="1" applyAlignment="1" applyProtection="1">
      <alignment vertical="top"/>
    </xf>
    <xf numFmtId="179" fontId="17" fillId="6" borderId="22" xfId="36" applyNumberFormat="1" applyFont="1" applyFill="1" applyBorder="1" applyAlignment="1" applyProtection="1">
      <alignment vertical="top"/>
    </xf>
    <xf numFmtId="179" fontId="17" fillId="7" borderId="10" xfId="36" applyNumberFormat="1" applyFont="1" applyFill="1" applyBorder="1" applyAlignment="1" applyProtection="1">
      <alignment vertical="top"/>
      <protection locked="0"/>
    </xf>
    <xf numFmtId="179" fontId="17" fillId="8" borderId="10" xfId="36" applyNumberFormat="1" applyFont="1" applyFill="1" applyBorder="1" applyAlignment="1" applyProtection="1">
      <alignment vertical="top"/>
      <protection locked="0"/>
    </xf>
    <xf numFmtId="179" fontId="17" fillId="9" borderId="10" xfId="36" applyNumberFormat="1" applyFont="1" applyFill="1" applyBorder="1" applyAlignment="1" applyProtection="1">
      <alignment vertical="top"/>
      <protection locked="0"/>
    </xf>
    <xf numFmtId="179" fontId="17" fillId="10" borderId="22" xfId="36" applyNumberFormat="1" applyFont="1" applyFill="1" applyBorder="1" applyAlignment="1" applyProtection="1">
      <alignment vertical="top"/>
      <protection locked="0"/>
    </xf>
    <xf numFmtId="179" fontId="17" fillId="6" borderId="10" xfId="36" applyNumberFormat="1" applyFont="1" applyFill="1" applyBorder="1" applyAlignment="1" applyProtection="1">
      <alignment vertical="top"/>
      <protection locked="0"/>
    </xf>
    <xf numFmtId="179" fontId="17" fillId="6" borderId="22" xfId="36" applyNumberFormat="1" applyFont="1" applyFill="1" applyBorder="1" applyAlignment="1" applyProtection="1">
      <alignment vertical="top"/>
      <protection locked="0"/>
    </xf>
    <xf numFmtId="179" fontId="17" fillId="0" borderId="10" xfId="36" applyNumberFormat="1" applyFont="1" applyFill="1" applyBorder="1" applyAlignment="1" applyProtection="1">
      <alignment vertical="top"/>
      <protection locked="0"/>
    </xf>
    <xf numFmtId="179" fontId="17" fillId="0" borderId="22" xfId="36" applyNumberFormat="1" applyFont="1" applyFill="1" applyBorder="1" applyAlignment="1" applyProtection="1">
      <alignment vertical="top"/>
      <protection locked="0"/>
    </xf>
    <xf numFmtId="3" fontId="31" fillId="13" borderId="33" xfId="0" applyNumberFormat="1" applyFont="1" applyFill="1" applyBorder="1" applyAlignment="1" applyProtection="1">
      <alignment vertical="center" wrapText="1"/>
      <protection locked="0"/>
    </xf>
    <xf numFmtId="1" fontId="28" fillId="0" borderId="3" xfId="0" applyNumberFormat="1" applyFont="1" applyBorder="1" applyAlignment="1" applyProtection="1">
      <alignment horizontal="right" wrapText="1"/>
      <protection locked="0"/>
    </xf>
    <xf numFmtId="1" fontId="17" fillId="0" borderId="0" xfId="36" applyNumberFormat="1" applyFont="1" applyFill="1" applyBorder="1" applyAlignment="1" applyProtection="1">
      <alignment horizontal="left" vertical="top" wrapText="1"/>
    </xf>
    <xf numFmtId="1" fontId="17" fillId="0" borderId="15" xfId="36" applyNumberFormat="1" applyFont="1" applyFill="1" applyBorder="1" applyAlignment="1" applyProtection="1">
      <alignment horizontal="left" vertical="top" wrapText="1"/>
    </xf>
    <xf numFmtId="1" fontId="30" fillId="0" borderId="0" xfId="36" applyNumberFormat="1" applyFont="1" applyFill="1" applyBorder="1" applyAlignment="1" applyProtection="1">
      <alignment horizontal="left" vertical="top" wrapText="1"/>
    </xf>
    <xf numFmtId="1" fontId="30" fillId="0" borderId="15" xfId="36" applyNumberFormat="1" applyFont="1" applyFill="1" applyBorder="1" applyAlignment="1" applyProtection="1">
      <alignment horizontal="left" vertical="top" wrapText="1"/>
    </xf>
    <xf numFmtId="1" fontId="30" fillId="6" borderId="0" xfId="36" applyNumberFormat="1" applyFont="1" applyFill="1" applyBorder="1" applyAlignment="1" applyProtection="1">
      <alignment horizontal="left" vertical="top" wrapText="1"/>
    </xf>
    <xf numFmtId="1" fontId="30" fillId="6" borderId="15" xfId="36" applyNumberFormat="1" applyFont="1" applyFill="1" applyBorder="1" applyAlignment="1" applyProtection="1">
      <alignment horizontal="left" vertical="top" wrapText="1"/>
    </xf>
    <xf numFmtId="1" fontId="18" fillId="0" borderId="9" xfId="26" applyNumberFormat="1" applyFont="1" applyFill="1" applyBorder="1" applyAlignment="1" applyProtection="1">
      <alignment horizontal="left" vertical="top"/>
    </xf>
    <xf numFmtId="1" fontId="18" fillId="0" borderId="0" xfId="26" applyNumberFormat="1" applyFont="1" applyFill="1" applyBorder="1" applyAlignment="1" applyProtection="1">
      <alignment horizontal="left" vertical="top"/>
    </xf>
    <xf numFmtId="1" fontId="18" fillId="0" borderId="15" xfId="26" applyNumberFormat="1" applyFont="1" applyFill="1" applyBorder="1" applyAlignment="1" applyProtection="1">
      <alignment horizontal="left" vertical="top"/>
    </xf>
    <xf numFmtId="1" fontId="17" fillId="12" borderId="0" xfId="36" applyNumberFormat="1" applyFont="1" applyFill="1" applyBorder="1" applyAlignment="1" applyProtection="1">
      <alignment horizontal="left" vertical="top" wrapText="1"/>
    </xf>
    <xf numFmtId="1" fontId="17" fillId="12" borderId="15" xfId="36" applyNumberFormat="1" applyFont="1" applyFill="1" applyBorder="1" applyAlignment="1" applyProtection="1">
      <alignment horizontal="left" vertical="top" wrapText="1"/>
    </xf>
    <xf numFmtId="1" fontId="18" fillId="0" borderId="32" xfId="26" applyNumberFormat="1" applyFont="1" applyFill="1" applyBorder="1" applyAlignment="1" applyProtection="1">
      <alignment horizontal="left" vertical="top"/>
    </xf>
    <xf numFmtId="1" fontId="18" fillId="0" borderId="25" xfId="26" applyNumberFormat="1" applyFont="1" applyFill="1" applyBorder="1" applyAlignment="1" applyProtection="1">
      <alignment horizontal="left" vertical="top"/>
    </xf>
    <xf numFmtId="1" fontId="18" fillId="0" borderId="14" xfId="2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horizontal="left" vertical="top"/>
    </xf>
    <xf numFmtId="1" fontId="17" fillId="0" borderId="15" xfId="36" applyNumberFormat="1" applyFont="1" applyFill="1" applyBorder="1" applyAlignment="1" applyProtection="1">
      <alignment horizontal="left" vertical="top"/>
    </xf>
    <xf numFmtId="1" fontId="17" fillId="0" borderId="0" xfId="3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</cellXfs>
  <cellStyles count="51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" xfId="13"/>
    <cellStyle name="Date Short" xfId="14"/>
    <cellStyle name="Dezimal [0]_Compiling Utility Macros" xfId="15"/>
    <cellStyle name="Dezimal_Compiling Utility Macros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Fixed" xfId="22"/>
    <cellStyle name="Grey" xfId="23"/>
    <cellStyle name="Header1" xfId="24"/>
    <cellStyle name="Header2" xfId="25"/>
    <cellStyle name="Hyperlink" xfId="26" builtinId="8"/>
    <cellStyle name="Input [yellow]" xfId="27"/>
    <cellStyle name="Link Currency (0)" xfId="28"/>
    <cellStyle name="Link Currency (2)" xfId="29"/>
    <cellStyle name="Link Units (0)" xfId="30"/>
    <cellStyle name="Link Units (1)" xfId="31"/>
    <cellStyle name="Link Units (2)" xfId="32"/>
    <cellStyle name="Normal" xfId="0" builtinId="0"/>
    <cellStyle name="Normal - Style1" xfId="33"/>
    <cellStyle name="Normal 2" xfId="34"/>
    <cellStyle name="Normal 3" xfId="35"/>
    <cellStyle name="Normal 4" xfId="36"/>
    <cellStyle name="Percent [0]" xfId="37"/>
    <cellStyle name="Percent [00]" xfId="38"/>
    <cellStyle name="Percent [2]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andard_Anpassen der Amortisation" xfId="45"/>
    <cellStyle name="Text Indent A" xfId="46"/>
    <cellStyle name="Text Indent B" xfId="47"/>
    <cellStyle name="Text Indent C" xfId="48"/>
    <cellStyle name="Währung [0]_Compiling Utility Macros" xfId="49"/>
    <cellStyle name="Währung_Compiling Utility Macros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31"/>
  <sheetViews>
    <sheetView workbookViewId="0">
      <selection sqref="A1:T87"/>
    </sheetView>
  </sheetViews>
  <sheetFormatPr defaultColWidth="104.6640625" defaultRowHeight="14.4" x14ac:dyDescent="0.3"/>
  <cols>
    <col min="1" max="1" width="11.109375" bestFit="1" customWidth="1"/>
    <col min="2" max="2" width="8.6640625" customWidth="1"/>
    <col min="3" max="3" width="16.109375" bestFit="1" customWidth="1"/>
    <col min="4" max="4" width="7.33203125" bestFit="1" customWidth="1"/>
  </cols>
  <sheetData>
    <row r="1" spans="1:4" ht="24.6" thickBot="1" x14ac:dyDescent="0.35">
      <c r="A1" s="76" t="s">
        <v>22</v>
      </c>
      <c r="B1" s="77" t="s">
        <v>23</v>
      </c>
      <c r="C1" s="77" t="s">
        <v>24</v>
      </c>
      <c r="D1" s="78" t="s">
        <v>25</v>
      </c>
    </row>
    <row r="2" spans="1:4" ht="15" thickBot="1" x14ac:dyDescent="0.35">
      <c r="A2" s="116" t="s">
        <v>135</v>
      </c>
      <c r="B2" t="s">
        <v>137</v>
      </c>
      <c r="C2" s="116" t="s">
        <v>136</v>
      </c>
      <c r="D2" s="78"/>
    </row>
    <row r="3" spans="1:4" x14ac:dyDescent="0.3">
      <c r="A3" s="101" t="s">
        <v>87</v>
      </c>
      <c r="B3" s="101" t="s">
        <v>87</v>
      </c>
      <c r="C3" s="101" t="s">
        <v>88</v>
      </c>
      <c r="D3" s="79">
        <v>1</v>
      </c>
    </row>
    <row r="4" spans="1:4" x14ac:dyDescent="0.3">
      <c r="A4" s="101" t="s">
        <v>89</v>
      </c>
      <c r="B4" s="101" t="s">
        <v>89</v>
      </c>
      <c r="C4" s="101" t="s">
        <v>90</v>
      </c>
      <c r="D4" s="74">
        <v>2</v>
      </c>
    </row>
    <row r="5" spans="1:4" x14ac:dyDescent="0.3">
      <c r="A5" s="101" t="s">
        <v>91</v>
      </c>
      <c r="B5" s="101" t="s">
        <v>91</v>
      </c>
      <c r="C5" s="101" t="s">
        <v>92</v>
      </c>
      <c r="D5" s="74">
        <v>3</v>
      </c>
    </row>
    <row r="6" spans="1:4" x14ac:dyDescent="0.3">
      <c r="A6" s="101" t="s">
        <v>93</v>
      </c>
      <c r="B6" s="101" t="s">
        <v>93</v>
      </c>
      <c r="C6" s="101" t="s">
        <v>94</v>
      </c>
      <c r="D6" s="74">
        <v>4</v>
      </c>
    </row>
    <row r="7" spans="1:4" x14ac:dyDescent="0.3">
      <c r="A7" s="101" t="s">
        <v>95</v>
      </c>
      <c r="B7" s="101" t="s">
        <v>95</v>
      </c>
      <c r="C7" s="101" t="s">
        <v>96</v>
      </c>
      <c r="D7" s="74">
        <f>D6+1</f>
        <v>5</v>
      </c>
    </row>
    <row r="8" spans="1:4" x14ac:dyDescent="0.3">
      <c r="A8" s="101" t="s">
        <v>97</v>
      </c>
      <c r="B8" s="101" t="s">
        <v>97</v>
      </c>
      <c r="C8" s="101" t="s">
        <v>98</v>
      </c>
      <c r="D8" s="74">
        <f t="shared" ref="D8:D25" si="0">D7+1</f>
        <v>6</v>
      </c>
    </row>
    <row r="9" spans="1:4" x14ac:dyDescent="0.3">
      <c r="A9" s="101" t="s">
        <v>99</v>
      </c>
      <c r="B9" s="101" t="s">
        <v>99</v>
      </c>
      <c r="C9" s="101" t="s">
        <v>100</v>
      </c>
      <c r="D9" s="74">
        <f t="shared" si="0"/>
        <v>7</v>
      </c>
    </row>
    <row r="10" spans="1:4" x14ac:dyDescent="0.3">
      <c r="A10" s="101" t="s">
        <v>101</v>
      </c>
      <c r="B10" s="101" t="s">
        <v>101</v>
      </c>
      <c r="C10" s="101" t="s">
        <v>102</v>
      </c>
      <c r="D10" s="74">
        <f t="shared" si="0"/>
        <v>8</v>
      </c>
    </row>
    <row r="11" spans="1:4" x14ac:dyDescent="0.3">
      <c r="A11" s="101" t="s">
        <v>103</v>
      </c>
      <c r="B11" s="101" t="s">
        <v>103</v>
      </c>
      <c r="C11" s="101" t="s">
        <v>104</v>
      </c>
      <c r="D11" s="74">
        <f t="shared" si="0"/>
        <v>9</v>
      </c>
    </row>
    <row r="12" spans="1:4" x14ac:dyDescent="0.3">
      <c r="A12" s="101" t="s">
        <v>105</v>
      </c>
      <c r="B12" s="101" t="s">
        <v>105</v>
      </c>
      <c r="C12" s="101" t="s">
        <v>106</v>
      </c>
      <c r="D12" s="74">
        <f t="shared" si="0"/>
        <v>10</v>
      </c>
    </row>
    <row r="13" spans="1:4" x14ac:dyDescent="0.3">
      <c r="A13" s="101" t="s">
        <v>107</v>
      </c>
      <c r="B13" s="101" t="s">
        <v>107</v>
      </c>
      <c r="C13" s="101" t="s">
        <v>108</v>
      </c>
      <c r="D13" s="74">
        <f t="shared" si="0"/>
        <v>11</v>
      </c>
    </row>
    <row r="14" spans="1:4" x14ac:dyDescent="0.3">
      <c r="A14" s="101" t="s">
        <v>109</v>
      </c>
      <c r="B14" s="101" t="s">
        <v>109</v>
      </c>
      <c r="C14" s="101" t="s">
        <v>110</v>
      </c>
      <c r="D14" s="74">
        <f t="shared" si="0"/>
        <v>12</v>
      </c>
    </row>
    <row r="15" spans="1:4" x14ac:dyDescent="0.3">
      <c r="A15" s="101" t="s">
        <v>111</v>
      </c>
      <c r="B15" s="101" t="s">
        <v>111</v>
      </c>
      <c r="C15" s="101" t="s">
        <v>112</v>
      </c>
      <c r="D15" s="74">
        <f t="shared" si="0"/>
        <v>13</v>
      </c>
    </row>
    <row r="16" spans="1:4" x14ac:dyDescent="0.3">
      <c r="A16" s="101" t="s">
        <v>113</v>
      </c>
      <c r="B16" s="101" t="s">
        <v>113</v>
      </c>
      <c r="C16" s="101" t="s">
        <v>114</v>
      </c>
      <c r="D16" s="74">
        <f t="shared" si="0"/>
        <v>14</v>
      </c>
    </row>
    <row r="17" spans="1:4" x14ac:dyDescent="0.3">
      <c r="A17" s="101" t="s">
        <v>115</v>
      </c>
      <c r="B17" s="101" t="s">
        <v>115</v>
      </c>
      <c r="C17" s="101" t="s">
        <v>116</v>
      </c>
      <c r="D17" s="74">
        <f t="shared" si="0"/>
        <v>15</v>
      </c>
    </row>
    <row r="18" spans="1:4" x14ac:dyDescent="0.3">
      <c r="A18" s="101" t="s">
        <v>117</v>
      </c>
      <c r="B18" s="101" t="s">
        <v>117</v>
      </c>
      <c r="C18" s="101" t="s">
        <v>118</v>
      </c>
      <c r="D18" s="74">
        <f t="shared" si="0"/>
        <v>16</v>
      </c>
    </row>
    <row r="19" spans="1:4" x14ac:dyDescent="0.3">
      <c r="A19" s="101" t="s">
        <v>119</v>
      </c>
      <c r="B19" s="101" t="s">
        <v>119</v>
      </c>
      <c r="C19" s="101" t="s">
        <v>120</v>
      </c>
      <c r="D19" s="74">
        <f t="shared" si="0"/>
        <v>17</v>
      </c>
    </row>
    <row r="20" spans="1:4" x14ac:dyDescent="0.3">
      <c r="A20" s="101" t="s">
        <v>121</v>
      </c>
      <c r="B20" s="101" t="s">
        <v>121</v>
      </c>
      <c r="C20" s="101" t="s">
        <v>122</v>
      </c>
      <c r="D20" s="74">
        <f t="shared" si="0"/>
        <v>18</v>
      </c>
    </row>
    <row r="21" spans="1:4" x14ac:dyDescent="0.3">
      <c r="A21" s="101" t="s">
        <v>123</v>
      </c>
      <c r="B21" s="101" t="s">
        <v>123</v>
      </c>
      <c r="C21" s="101" t="s">
        <v>124</v>
      </c>
      <c r="D21" s="74">
        <f t="shared" si="0"/>
        <v>19</v>
      </c>
    </row>
    <row r="22" spans="1:4" x14ac:dyDescent="0.3">
      <c r="A22" s="101" t="s">
        <v>125</v>
      </c>
      <c r="B22" s="101" t="s">
        <v>125</v>
      </c>
      <c r="C22" s="101" t="s">
        <v>126</v>
      </c>
      <c r="D22" s="74">
        <f t="shared" si="0"/>
        <v>20</v>
      </c>
    </row>
    <row r="23" spans="1:4" x14ac:dyDescent="0.3">
      <c r="A23" s="101" t="s">
        <v>127</v>
      </c>
      <c r="B23" s="101" t="s">
        <v>127</v>
      </c>
      <c r="C23" s="101" t="s">
        <v>128</v>
      </c>
      <c r="D23" s="74">
        <f t="shared" si="0"/>
        <v>21</v>
      </c>
    </row>
    <row r="24" spans="1:4" x14ac:dyDescent="0.3">
      <c r="A24" s="101" t="s">
        <v>129</v>
      </c>
      <c r="B24" s="101" t="s">
        <v>129</v>
      </c>
      <c r="C24" s="101" t="s">
        <v>130</v>
      </c>
      <c r="D24" s="74">
        <f t="shared" si="0"/>
        <v>22</v>
      </c>
    </row>
    <row r="25" spans="1:4" x14ac:dyDescent="0.3">
      <c r="A25" s="101" t="s">
        <v>131</v>
      </c>
      <c r="B25" s="101" t="s">
        <v>131</v>
      </c>
      <c r="C25" s="101" t="s">
        <v>132</v>
      </c>
      <c r="D25" s="74">
        <f t="shared" si="0"/>
        <v>23</v>
      </c>
    </row>
    <row r="26" spans="1:4" x14ac:dyDescent="0.3">
      <c r="A26" s="73"/>
      <c r="B26" s="72"/>
      <c r="C26" s="72"/>
      <c r="D26" s="74">
        <v>25</v>
      </c>
    </row>
    <row r="27" spans="1:4" x14ac:dyDescent="0.3">
      <c r="A27" s="73"/>
      <c r="B27" s="72"/>
      <c r="C27" s="72"/>
      <c r="D27" s="74">
        <v>26</v>
      </c>
    </row>
    <row r="28" spans="1:4" x14ac:dyDescent="0.3">
      <c r="A28" s="73"/>
      <c r="B28" s="72"/>
      <c r="C28" s="72"/>
      <c r="D28" s="74">
        <v>27</v>
      </c>
    </row>
    <row r="29" spans="1:4" x14ac:dyDescent="0.3">
      <c r="A29" s="73"/>
      <c r="B29" s="72"/>
      <c r="C29" s="72"/>
      <c r="D29" s="74">
        <v>28</v>
      </c>
    </row>
    <row r="30" spans="1:4" x14ac:dyDescent="0.3">
      <c r="A30" s="73"/>
      <c r="B30" s="72"/>
      <c r="C30" s="72"/>
      <c r="D30" s="74">
        <v>29</v>
      </c>
    </row>
    <row r="31" spans="1:4" x14ac:dyDescent="0.3">
      <c r="A31" s="73"/>
      <c r="B31" s="72"/>
      <c r="C31" s="72"/>
      <c r="D31" s="74">
        <v>30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FS183 - Tswelopele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>
        <v>13370</v>
      </c>
      <c r="E5" s="93" t="s">
        <v>37</v>
      </c>
    </row>
    <row r="6" spans="1:20" x14ac:dyDescent="0.3">
      <c r="C6" s="124" t="s">
        <v>30</v>
      </c>
      <c r="D6" s="126">
        <v>335</v>
      </c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>
        <v>13370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>
        <v>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>
        <v>13370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>
        <v>0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>
        <v>13370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>
        <v>13370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>
        <v>335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>
        <v>13370</v>
      </c>
      <c r="K27" s="61">
        <v>13370</v>
      </c>
      <c r="L27" s="55"/>
      <c r="M27" s="61"/>
      <c r="N27" s="70">
        <f t="shared" si="1"/>
        <v>13370</v>
      </c>
      <c r="O27" s="71">
        <f t="shared" si="2"/>
        <v>13370</v>
      </c>
      <c r="P27" s="68">
        <v>0</v>
      </c>
      <c r="Q27" s="53">
        <f t="shared" si="3"/>
        <v>-13370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>
        <v>335</v>
      </c>
      <c r="K28" s="61">
        <v>0</v>
      </c>
      <c r="L28" s="55"/>
      <c r="M28" s="61"/>
      <c r="N28" s="70">
        <f t="shared" si="1"/>
        <v>335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>
        <v>335</v>
      </c>
      <c r="K29" s="61">
        <v>0</v>
      </c>
      <c r="L29" s="55"/>
      <c r="M29" s="61"/>
      <c r="N29" s="70">
        <f t="shared" si="1"/>
        <v>335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>
        <v>335</v>
      </c>
      <c r="K30" s="61">
        <v>0</v>
      </c>
      <c r="L30" s="55"/>
      <c r="M30" s="61"/>
      <c r="N30" s="70">
        <f t="shared" si="1"/>
        <v>335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>
        <v>335</v>
      </c>
      <c r="K31" s="61">
        <v>0</v>
      </c>
      <c r="L31" s="55"/>
      <c r="M31" s="61"/>
      <c r="N31" s="70">
        <f t="shared" si="1"/>
        <v>335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>
        <v>335</v>
      </c>
      <c r="K32" s="61">
        <v>0</v>
      </c>
      <c r="L32" s="55"/>
      <c r="M32" s="61"/>
      <c r="N32" s="70">
        <f t="shared" si="1"/>
        <v>335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>
        <v>335</v>
      </c>
      <c r="K33" s="61">
        <v>0</v>
      </c>
      <c r="L33" s="55"/>
      <c r="M33" s="61"/>
      <c r="N33" s="70">
        <f t="shared" si="1"/>
        <v>335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>
        <v>0</v>
      </c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>
        <v>13370</v>
      </c>
      <c r="K35" s="61"/>
      <c r="L35" s="55"/>
      <c r="M35" s="61"/>
      <c r="N35" s="70">
        <f t="shared" si="1"/>
        <v>13370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>
        <v>13370</v>
      </c>
      <c r="K36" s="61"/>
      <c r="L36" s="55"/>
      <c r="M36" s="61"/>
      <c r="N36" s="70">
        <f t="shared" si="1"/>
        <v>13370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>
        <v>2</v>
      </c>
      <c r="K40" s="61">
        <v>2</v>
      </c>
      <c r="L40" s="55"/>
      <c r="M40" s="61"/>
      <c r="N40" s="70">
        <f>IF(ISERROR(L40+J40+H40+F40),"Invalid Input",L40+J40+H40+F40)</f>
        <v>2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>
        <v>20</v>
      </c>
      <c r="K41" s="61">
        <v>20</v>
      </c>
      <c r="L41" s="55"/>
      <c r="M41" s="61"/>
      <c r="N41" s="70">
        <f>IF(ISERROR(L41+J41+H41+F41),"Invalid Input",L41+J41+H41+F41)</f>
        <v>20</v>
      </c>
      <c r="O41" s="71">
        <f>IF(ISERROR(G41+I41+K41+M41),"Invalid Input",G41+I41+K41+M41)</f>
        <v>20</v>
      </c>
      <c r="P41" s="68">
        <v>0</v>
      </c>
      <c r="Q41" s="53">
        <f>IF(ISERROR(P41-O41),"Invalid Input",(P41-O41))</f>
        <v>-20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>
        <v>10</v>
      </c>
      <c r="K42" s="61">
        <v>10</v>
      </c>
      <c r="L42" s="55"/>
      <c r="M42" s="61"/>
      <c r="N42" s="70">
        <f>IF(ISERROR(L42+J42+H42+F42),"Invalid Input",L42+J42+H42+F42)</f>
        <v>10</v>
      </c>
      <c r="O42" s="71">
        <f>IF(ISERROR(G42+I42+K42+M42),"Invalid Input",G42+I42+K42+M42)</f>
        <v>10</v>
      </c>
      <c r="P42" s="68">
        <v>0</v>
      </c>
      <c r="Q42" s="53">
        <f>IF(ISERROR(P42-O42),"Invalid Input",(P42-O42))</f>
        <v>-10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>
        <v>837</v>
      </c>
      <c r="K54" s="61">
        <v>0</v>
      </c>
      <c r="L54" s="55"/>
      <c r="M54" s="61"/>
      <c r="N54" s="70">
        <f>IF(ISERROR(L54+J54+H54+F54),"Invalid Input",L54+J54+H54+F54)</f>
        <v>837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>
        <v>0</v>
      </c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>
        <v>499</v>
      </c>
      <c r="K58" s="61">
        <v>499</v>
      </c>
      <c r="L58" s="55"/>
      <c r="M58" s="61"/>
      <c r="N58" s="70">
        <f>IF(ISERROR(L58+J58+H58+F58),"Invalid Input",L58+J58+H58+F58)</f>
        <v>499</v>
      </c>
      <c r="O58" s="71">
        <f>IF(ISERROR(G58+I58+K58+M58),"Invalid Input",G58+I58+K58+M58)</f>
        <v>499</v>
      </c>
      <c r="P58" s="68">
        <v>0</v>
      </c>
      <c r="Q58" s="53">
        <f>IF(ISERROR(P58-O58),"Invalid Input",(P58-O58))</f>
        <v>-499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>
        <v>837</v>
      </c>
      <c r="K61" s="61">
        <v>837</v>
      </c>
      <c r="L61" s="55"/>
      <c r="M61" s="61"/>
      <c r="N61" s="70">
        <f>IF(ISERROR(L61+J61+H61+F61),"Invalid Input",L61+J61+H61+F61)</f>
        <v>837</v>
      </c>
      <c r="O61" s="71">
        <f>IF(ISERROR(G61+I61+K61+M61),"Invalid Input",G61+I61+K61+M61)</f>
        <v>837</v>
      </c>
      <c r="P61" s="68">
        <v>0</v>
      </c>
      <c r="Q61" s="53">
        <f>IF(ISERROR(P61-O61),"Invalid Input",(P61-O61))</f>
        <v>-837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>
        <v>2</v>
      </c>
      <c r="K62" s="61">
        <v>2</v>
      </c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>
        <v>335</v>
      </c>
      <c r="K63" s="61">
        <v>335</v>
      </c>
      <c r="L63" s="55"/>
      <c r="M63" s="61"/>
      <c r="N63" s="70">
        <f>IF(ISERROR(L63+J63+H63+F63),"Invalid Input",L63+J63+H63+F63)</f>
        <v>335</v>
      </c>
      <c r="O63" s="71">
        <f>IF(ISERROR(G63+I63+K63+M63),"Invalid Input",G63+I63+K63+M63)</f>
        <v>335</v>
      </c>
      <c r="P63" s="68">
        <v>0</v>
      </c>
      <c r="Q63" s="53">
        <f>IF(ISERROR(P63-O63),"Invalid Input",(P63-O63))</f>
        <v>-335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>
        <v>500</v>
      </c>
      <c r="K66" s="61">
        <v>0</v>
      </c>
      <c r="L66" s="55"/>
      <c r="M66" s="61"/>
      <c r="N66" s="70">
        <f>IF(ISERROR(L66+J66+H66+F66),"Invalid Input",L66+J66+H66+F66)</f>
        <v>500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>
        <v>3</v>
      </c>
      <c r="K67" s="61">
        <v>0</v>
      </c>
      <c r="L67" s="55"/>
      <c r="M67" s="61"/>
      <c r="N67" s="70">
        <f>IF(ISERROR(L67+J67+H67+F67),"Invalid Input",L67+J67+H67+F67)</f>
        <v>3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>
        <v>3900</v>
      </c>
      <c r="K68" s="61">
        <v>3900</v>
      </c>
      <c r="L68" s="55"/>
      <c r="M68" s="61"/>
      <c r="N68" s="70">
        <f>IF(ISERROR(L68+J68+H68+F68),"Invalid Input",L68+J68+H68+F68)</f>
        <v>3900</v>
      </c>
      <c r="O68" s="71">
        <f>IF(ISERROR(G68+I68+K68+M68),"Invalid Input",G68+I68+K68+M68)</f>
        <v>3900</v>
      </c>
      <c r="P68" s="68">
        <v>0</v>
      </c>
      <c r="Q68" s="53">
        <f>IF(ISERROR(P68-O68),"Invalid Input",(P68-O68))</f>
        <v>-3900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>
        <v>1</v>
      </c>
      <c r="K73" s="61">
        <v>1</v>
      </c>
      <c r="L73" s="55"/>
      <c r="M73" s="61"/>
      <c r="N73" s="70">
        <f t="shared" si="4"/>
        <v>1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>
        <v>60</v>
      </c>
      <c r="K86" s="61">
        <v>60</v>
      </c>
      <c r="L86" s="55"/>
      <c r="M86" s="61"/>
      <c r="N86" s="70">
        <f>IF(ISERROR(L86+J86+H86+F86),"Invalid Input",L86+J86+H86+F86)</f>
        <v>60</v>
      </c>
      <c r="O86" s="71">
        <f>IF(ISERROR(G86+I86+K86+M86),"Invalid Input",G86+I86+K86+M86)</f>
        <v>60</v>
      </c>
      <c r="P86" s="68">
        <v>0</v>
      </c>
      <c r="Q86" s="53">
        <f>IF(ISERROR(P86-O86),"Invalid Input",(P86-O86))</f>
        <v>-60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SheetNames!A10</f>
        <v>FS183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  <pageSetUpPr fitToPage="1"/>
  </sheetPr>
  <dimension ref="A1:IV88"/>
  <sheetViews>
    <sheetView showGridLines="0" tabSelected="1" zoomScale="90" zoomScaleNormal="90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FS184 - Matjhabeng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SheetNames!A11</f>
        <v>FS184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FS185 - Nala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>
        <v>22017</v>
      </c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>
        <v>2228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>
        <v>22017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>
        <v>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>
        <v>22017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>
        <v>22017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>
        <v>21353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>
        <v>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>
        <v>2</v>
      </c>
      <c r="E24" s="60">
        <v>2</v>
      </c>
      <c r="F24" s="55">
        <v>1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1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>
        <v>3</v>
      </c>
      <c r="E29" s="60">
        <v>2</v>
      </c>
      <c r="F29" s="55">
        <v>0</v>
      </c>
      <c r="G29" s="61">
        <v>0</v>
      </c>
      <c r="H29" s="55">
        <v>0</v>
      </c>
      <c r="I29" s="61">
        <v>0</v>
      </c>
      <c r="J29" s="55">
        <v>2</v>
      </c>
      <c r="K29" s="61">
        <v>0</v>
      </c>
      <c r="L29" s="55"/>
      <c r="M29" s="61"/>
      <c r="N29" s="70">
        <f t="shared" si="1"/>
        <v>2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>
        <v>950</v>
      </c>
      <c r="E30" s="60">
        <v>950</v>
      </c>
      <c r="F30" s="55">
        <v>0</v>
      </c>
      <c r="G30" s="61">
        <v>0</v>
      </c>
      <c r="H30" s="55">
        <v>0</v>
      </c>
      <c r="I30" s="61">
        <v>0</v>
      </c>
      <c r="J30" s="55">
        <v>950</v>
      </c>
      <c r="K30" s="61">
        <v>0</v>
      </c>
      <c r="L30" s="55"/>
      <c r="M30" s="61"/>
      <c r="N30" s="70">
        <f t="shared" si="1"/>
        <v>950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>
        <v>2</v>
      </c>
      <c r="E31" s="60">
        <v>2</v>
      </c>
      <c r="F31" s="55">
        <v>0</v>
      </c>
      <c r="G31" s="61">
        <v>0</v>
      </c>
      <c r="H31" s="55">
        <v>0</v>
      </c>
      <c r="I31" s="61">
        <v>0</v>
      </c>
      <c r="J31" s="55">
        <v>2</v>
      </c>
      <c r="K31" s="61">
        <v>0</v>
      </c>
      <c r="L31" s="55"/>
      <c r="M31" s="61"/>
      <c r="N31" s="70">
        <f t="shared" si="1"/>
        <v>2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>
        <v>2</v>
      </c>
      <c r="E32" s="60">
        <v>2</v>
      </c>
      <c r="F32" s="55">
        <v>0</v>
      </c>
      <c r="G32" s="61">
        <v>0</v>
      </c>
      <c r="H32" s="55">
        <v>0</v>
      </c>
      <c r="I32" s="61">
        <v>0</v>
      </c>
      <c r="J32" s="55">
        <v>2</v>
      </c>
      <c r="K32" s="61">
        <v>0</v>
      </c>
      <c r="L32" s="55"/>
      <c r="M32" s="61"/>
      <c r="N32" s="70">
        <f t="shared" si="1"/>
        <v>2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>
        <v>2</v>
      </c>
      <c r="E40" s="60">
        <v>2</v>
      </c>
      <c r="F40" s="55">
        <v>0</v>
      </c>
      <c r="G40" s="61">
        <v>0</v>
      </c>
      <c r="H40" s="55">
        <v>1</v>
      </c>
      <c r="I40" s="61">
        <v>1</v>
      </c>
      <c r="J40" s="55">
        <v>2</v>
      </c>
      <c r="K40" s="61">
        <v>1</v>
      </c>
      <c r="L40" s="55"/>
      <c r="M40" s="61"/>
      <c r="N40" s="70">
        <f>IF(ISERROR(L40+J40+H40+F40),"Invalid Input",L40+J40+H40+F40)</f>
        <v>3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>
        <v>2</v>
      </c>
      <c r="E43" s="60">
        <v>2</v>
      </c>
      <c r="F43" s="55">
        <v>0</v>
      </c>
      <c r="G43" s="61">
        <v>0</v>
      </c>
      <c r="H43" s="55">
        <v>1</v>
      </c>
      <c r="I43" s="61">
        <v>1</v>
      </c>
      <c r="J43" s="55">
        <v>2</v>
      </c>
      <c r="K43" s="61">
        <v>1</v>
      </c>
      <c r="L43" s="55"/>
      <c r="M43" s="61"/>
      <c r="N43" s="70">
        <f>IF(ISERROR(L43+J43+H43+F43),"Invalid Input",L43+J43+H43+F43)</f>
        <v>3</v>
      </c>
      <c r="O43" s="71">
        <f>IF(ISERROR(G43+I43+K43+M43),"Invalid Input",G43+I43+K43+M43)</f>
        <v>2</v>
      </c>
      <c r="P43" s="68">
        <v>0</v>
      </c>
      <c r="Q43" s="53">
        <f>IF(ISERROR(P43-O43),"Invalid Input",(P43-O43))</f>
        <v>-2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>
        <v>35</v>
      </c>
      <c r="E53" s="60">
        <v>35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>
        <v>457</v>
      </c>
      <c r="E54" s="60">
        <v>457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>
        <v>457</v>
      </c>
      <c r="E58" s="60">
        <v>457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>
        <v>1839</v>
      </c>
      <c r="E61" s="60">
        <v>1839</v>
      </c>
      <c r="F61" s="55">
        <v>1839</v>
      </c>
      <c r="G61" s="61">
        <v>1839</v>
      </c>
      <c r="H61" s="55">
        <v>0</v>
      </c>
      <c r="I61" s="61">
        <v>0</v>
      </c>
      <c r="J61" s="55">
        <v>0</v>
      </c>
      <c r="K61" s="61">
        <v>0</v>
      </c>
      <c r="L61" s="55"/>
      <c r="M61" s="61"/>
      <c r="N61" s="70">
        <f>IF(ISERROR(L61+J61+H61+F61),"Invalid Input",L61+J61+H61+F61)</f>
        <v>1839</v>
      </c>
      <c r="O61" s="71">
        <f>IF(ISERROR(G61+I61+K61+M61),"Invalid Input",G61+I61+K61+M61)</f>
        <v>1839</v>
      </c>
      <c r="P61" s="68">
        <v>0</v>
      </c>
      <c r="Q61" s="53">
        <f>IF(ISERROR(P61-O61),"Invalid Input",(P61-O61))</f>
        <v>-1839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>
        <v>2</v>
      </c>
      <c r="E62" s="60">
        <v>2</v>
      </c>
      <c r="F62" s="55">
        <v>2</v>
      </c>
      <c r="G62" s="61">
        <v>2</v>
      </c>
      <c r="H62" s="55">
        <v>0</v>
      </c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>
        <v>460</v>
      </c>
      <c r="E66" s="60">
        <v>355</v>
      </c>
      <c r="F66" s="55">
        <v>0</v>
      </c>
      <c r="G66" s="61">
        <v>0</v>
      </c>
      <c r="H66" s="55">
        <v>150</v>
      </c>
      <c r="I66" s="61">
        <v>0</v>
      </c>
      <c r="J66" s="55">
        <v>250</v>
      </c>
      <c r="K66" s="61">
        <v>177</v>
      </c>
      <c r="L66" s="55"/>
      <c r="M66" s="61"/>
      <c r="N66" s="70">
        <f>IF(ISERROR(L66+J66+H66+F66),"Invalid Input",L66+J66+H66+F66)</f>
        <v>400</v>
      </c>
      <c r="O66" s="71">
        <f>IF(ISERROR(G66+I66+K66+M66),"Invalid Input",G66+I66+K66+M66)</f>
        <v>177</v>
      </c>
      <c r="P66" s="68">
        <v>0</v>
      </c>
      <c r="Q66" s="53">
        <f>IF(ISERROR(P66-O66),"Invalid Input",(P66-O66))</f>
        <v>-177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>
        <v>13</v>
      </c>
      <c r="E73" s="60">
        <v>13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SheetNames!A12</f>
        <v>FS185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  <pageSetUpPr fitToPage="1"/>
  </sheetPr>
  <dimension ref="A1:IV88"/>
  <sheetViews>
    <sheetView showGridLines="0" tabSelected="1" topLeftCell="A40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DC18 - Lejweleputswa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133"/>
      <c r="E86" s="134">
        <v>80</v>
      </c>
      <c r="F86" s="132"/>
      <c r="G86" s="135"/>
      <c r="H86" s="132">
        <v>80</v>
      </c>
      <c r="I86" s="135">
        <v>85</v>
      </c>
      <c r="J86" s="132"/>
      <c r="K86" s="135"/>
      <c r="L86" s="55"/>
      <c r="M86" s="61"/>
      <c r="N86" s="70">
        <f>IF(ISERROR(L86+J86+H86+F86),"Invalid Input",L86+J86+H86+F86)</f>
        <v>80</v>
      </c>
      <c r="O86" s="71">
        <f>IF(ISERROR(G86+I86+K86+M86),"Invalid Input",G86+I86+K86+M86)</f>
        <v>85</v>
      </c>
      <c r="P86" s="68">
        <v>0</v>
      </c>
      <c r="Q86" s="53">
        <f>IF(ISERROR(P86-O86),"Invalid Input",(P86-O86))</f>
        <v>-85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SheetNames!A13</f>
        <v>DC18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FS191 - Setsoto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SheetNames!A14</f>
        <v>FS191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FS192 - Dihlabeng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SheetNames!A15</f>
        <v>FS192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FS193 - Nketoana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SheetNames!A16</f>
        <v>FS193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FS194 - Maluti-a-Phofung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SheetNames!A17</f>
        <v>FS194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1:IV89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FS195 - Phumelela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33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23.2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26.2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24.7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24.7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35.2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ht="2.25" customHeight="1" x14ac:dyDescent="0.3">
      <c r="A88" s="75" t="str">
        <f>SheetNames!A18</f>
        <v>FS195</v>
      </c>
    </row>
    <row r="89" spans="1:20" ht="15" hidden="1" customHeight="1" x14ac:dyDescent="0.3"/>
  </sheetData>
  <mergeCells count="48">
    <mergeCell ref="B86:C86"/>
    <mergeCell ref="A38:C38"/>
    <mergeCell ref="B42:C42"/>
    <mergeCell ref="B43:C43"/>
    <mergeCell ref="A45:C45"/>
    <mergeCell ref="B49:C49"/>
    <mergeCell ref="B48:C48"/>
    <mergeCell ref="A51:C51"/>
    <mergeCell ref="B41:C41"/>
    <mergeCell ref="B58:C58"/>
    <mergeCell ref="B72:C72"/>
    <mergeCell ref="B73:C73"/>
    <mergeCell ref="B50:C50"/>
    <mergeCell ref="B40:C40"/>
    <mergeCell ref="B75:C75"/>
    <mergeCell ref="B82:C82"/>
    <mergeCell ref="B28:C28"/>
    <mergeCell ref="A22:C22"/>
    <mergeCell ref="B24:C24"/>
    <mergeCell ref="B25:C25"/>
    <mergeCell ref="B26:C26"/>
    <mergeCell ref="B27:C27"/>
    <mergeCell ref="B29:C29"/>
    <mergeCell ref="B30:C30"/>
    <mergeCell ref="B32:C32"/>
    <mergeCell ref="B33:C33"/>
    <mergeCell ref="B34:C34"/>
    <mergeCell ref="B36:C36"/>
    <mergeCell ref="B37:C37"/>
    <mergeCell ref="B47:C47"/>
    <mergeCell ref="B64:C64"/>
    <mergeCell ref="B74:C74"/>
    <mergeCell ref="B53:C53"/>
    <mergeCell ref="B57:C57"/>
    <mergeCell ref="B59:C59"/>
    <mergeCell ref="B61:C61"/>
    <mergeCell ref="B55:C55"/>
    <mergeCell ref="B63:C63"/>
    <mergeCell ref="B54:C54"/>
    <mergeCell ref="B62:C62"/>
    <mergeCell ref="B84:C84"/>
    <mergeCell ref="B76:C76"/>
    <mergeCell ref="B77:C77"/>
    <mergeCell ref="B78:C78"/>
    <mergeCell ref="B79:C79"/>
    <mergeCell ref="B80:C80"/>
    <mergeCell ref="B81:C81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3" orientation="landscape" r:id="rId1"/>
  <rowBreaks count="2" manualBreakCount="2">
    <brk id="16" max="16383" man="1"/>
    <brk id="6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FS196 - Mantsopa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SheetNames!A19</f>
        <v>FS196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FF00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Summary - Free State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8.8" x14ac:dyDescent="0.3">
      <c r="C5" s="95" t="s">
        <v>63</v>
      </c>
      <c r="D5" s="108">
        <f>SUM('MAN:DC20'!D5)</f>
        <v>323895</v>
      </c>
      <c r="E5" s="93" t="s">
        <v>37</v>
      </c>
    </row>
    <row r="6" spans="1:20" x14ac:dyDescent="0.3">
      <c r="C6" s="95" t="s">
        <v>30</v>
      </c>
      <c r="D6" s="108">
        <f>SUM('MAN:DC20'!D6)</f>
        <v>43966</v>
      </c>
      <c r="E6" s="92" t="s">
        <v>33</v>
      </c>
    </row>
    <row r="7" spans="1:20" ht="28.8" x14ac:dyDescent="0.3">
      <c r="A7" s="67"/>
      <c r="B7" s="62"/>
      <c r="C7" s="96" t="s">
        <v>64</v>
      </c>
      <c r="D7" s="108">
        <f>SUM('MAN:DC20'!D7)</f>
        <v>15944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15" t="s">
        <v>65</v>
      </c>
      <c r="D8" s="108">
        <f>SUM('MAN:DC20'!D8)</f>
        <v>388698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97" t="s">
        <v>66</v>
      </c>
      <c r="D9" s="108">
        <f>SUM('MAN:DC20'!D9)</f>
        <v>11774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96" t="s">
        <v>67</v>
      </c>
      <c r="D10" s="108">
        <f>SUM('MAN:DC20'!D10)</f>
        <v>388283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96" t="s">
        <v>68</v>
      </c>
      <c r="D11" s="108">
        <f>SUM('MAN:DC20'!D11)</f>
        <v>2484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96" t="s">
        <v>69</v>
      </c>
      <c r="D12" s="108">
        <f>SUM('MAN:DC20'!D12)</f>
        <v>335195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96" t="s">
        <v>70</v>
      </c>
      <c r="D13" s="108">
        <f>SUM('MAN:DC20'!D13)</f>
        <v>66238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8.8" x14ac:dyDescent="0.3">
      <c r="A14" s="67"/>
      <c r="B14" s="62"/>
      <c r="C14" s="96" t="s">
        <v>71</v>
      </c>
      <c r="D14" s="108">
        <f>SUM('MAN:DC20'!D14)</f>
        <v>368638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95" t="s">
        <v>72</v>
      </c>
      <c r="D15" s="108">
        <f>SUM('MAN:DC20'!D15)</f>
        <v>22036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15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>
        <f>SUM('MAN:DC20'!D24)</f>
        <v>512</v>
      </c>
      <c r="E24" s="60">
        <f>SUM('MAN:DC20'!E24)</f>
        <v>305</v>
      </c>
      <c r="F24" s="55">
        <f>SUM('MAN:DC20'!F24)</f>
        <v>81</v>
      </c>
      <c r="G24" s="61">
        <f>SUM('MAN:DC20'!G24)</f>
        <v>80</v>
      </c>
      <c r="H24" s="55">
        <f>SUM('MAN:DC20'!H24)</f>
        <v>0</v>
      </c>
      <c r="I24" s="61">
        <f>SUM('MAN:DC20'!I24)</f>
        <v>0</v>
      </c>
      <c r="J24" s="55">
        <f>SUM('MAN:DC20'!J24)</f>
        <v>0</v>
      </c>
      <c r="K24" s="61">
        <f>SUM('MAN:DC20'!K24)</f>
        <v>0</v>
      </c>
      <c r="L24" s="55">
        <f>SUM('MAN:DC20'!L24)</f>
        <v>0</v>
      </c>
      <c r="M24" s="61">
        <f>SUM('MAN:DC20'!M24)</f>
        <v>0</v>
      </c>
      <c r="N24" s="70">
        <f t="shared" ref="N24:N36" si="1">IF(ISERROR(L24+J24+H24+F24),"Invalid Input",L24+J24+H24+F24)</f>
        <v>81</v>
      </c>
      <c r="O24" s="71">
        <f t="shared" ref="O24:O36" si="2">IF(ISERROR(G24+I24+K24+M24),"Invalid Input",G24+I24+K24+M24)</f>
        <v>80</v>
      </c>
      <c r="P24" s="68">
        <f>SUM('MAN:DC20'!P24)</f>
        <v>0</v>
      </c>
      <c r="Q24" s="53">
        <f t="shared" ref="Q24:Q36" si="3">IF(ISERROR(P24-O24),"Invalid Input",(P24-O24))</f>
        <v>-80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>
        <f>SUM('MAN:DC20'!D25)</f>
        <v>1000</v>
      </c>
      <c r="E25" s="60">
        <f>SUM('MAN:DC20'!E25)</f>
        <v>500</v>
      </c>
      <c r="F25" s="55">
        <f>SUM('MAN:DC20'!F25)</f>
        <v>500</v>
      </c>
      <c r="G25" s="61">
        <f>SUM('MAN:DC20'!G25)</f>
        <v>500</v>
      </c>
      <c r="H25" s="55">
        <f>SUM('MAN:DC20'!H25)</f>
        <v>0</v>
      </c>
      <c r="I25" s="61">
        <f>SUM('MAN:DC20'!I25)</f>
        <v>0</v>
      </c>
      <c r="J25" s="55">
        <f>SUM('MAN:DC20'!J25)</f>
        <v>0</v>
      </c>
      <c r="K25" s="61">
        <f>SUM('MAN:DC20'!K25)</f>
        <v>0</v>
      </c>
      <c r="L25" s="55">
        <f>SUM('MAN:DC20'!L25)</f>
        <v>0</v>
      </c>
      <c r="M25" s="61">
        <f>SUM('MAN:DC20'!M25)</f>
        <v>0</v>
      </c>
      <c r="N25" s="70">
        <f t="shared" si="1"/>
        <v>500</v>
      </c>
      <c r="O25" s="71">
        <f t="shared" si="2"/>
        <v>500</v>
      </c>
      <c r="P25" s="68">
        <f>SUM('MAN:DC20'!P25)</f>
        <v>0</v>
      </c>
      <c r="Q25" s="53">
        <f t="shared" si="3"/>
        <v>-500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>
        <f>SUM('MAN:DC20'!D26)</f>
        <v>13912</v>
      </c>
      <c r="E26" s="60">
        <f>SUM('MAN:DC20'!E26)</f>
        <v>12200</v>
      </c>
      <c r="F26" s="55">
        <f>SUM('MAN:DC20'!F26)</f>
        <v>1201</v>
      </c>
      <c r="G26" s="61">
        <f>SUM('MAN:DC20'!G26)</f>
        <v>2613</v>
      </c>
      <c r="H26" s="55">
        <f>SUM('MAN:DC20'!H26)</f>
        <v>1</v>
      </c>
      <c r="I26" s="61">
        <f>SUM('MAN:DC20'!I26)</f>
        <v>1</v>
      </c>
      <c r="J26" s="55">
        <f>SUM('MAN:DC20'!J26)</f>
        <v>1</v>
      </c>
      <c r="K26" s="61">
        <f>SUM('MAN:DC20'!K26)</f>
        <v>1</v>
      </c>
      <c r="L26" s="55">
        <f>SUM('MAN:DC20'!L26)</f>
        <v>0</v>
      </c>
      <c r="M26" s="61">
        <f>SUM('MAN:DC20'!M26)</f>
        <v>0</v>
      </c>
      <c r="N26" s="70">
        <f t="shared" si="1"/>
        <v>1203</v>
      </c>
      <c r="O26" s="71">
        <f t="shared" si="2"/>
        <v>2615</v>
      </c>
      <c r="P26" s="68">
        <f>SUM('MAN:DC20'!P26)</f>
        <v>0</v>
      </c>
      <c r="Q26" s="53">
        <f t="shared" si="3"/>
        <v>-2615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>
        <f>SUM('MAN:DC20'!D27)</f>
        <v>34</v>
      </c>
      <c r="E27" s="60">
        <f>SUM('MAN:DC20'!E27)</f>
        <v>16</v>
      </c>
      <c r="F27" s="55">
        <f>SUM('MAN:DC20'!F27)</f>
        <v>0</v>
      </c>
      <c r="G27" s="61">
        <f>SUM('MAN:DC20'!G27)</f>
        <v>15</v>
      </c>
      <c r="H27" s="55">
        <f>SUM('MAN:DC20'!H27)</f>
        <v>0</v>
      </c>
      <c r="I27" s="61">
        <f>SUM('MAN:DC20'!I27)</f>
        <v>0</v>
      </c>
      <c r="J27" s="55">
        <f>SUM('MAN:DC20'!J27)</f>
        <v>13370</v>
      </c>
      <c r="K27" s="61">
        <f>SUM('MAN:DC20'!K27)</f>
        <v>13370</v>
      </c>
      <c r="L27" s="55">
        <f>SUM('MAN:DC20'!L27)</f>
        <v>0</v>
      </c>
      <c r="M27" s="61">
        <f>SUM('MAN:DC20'!M27)</f>
        <v>0</v>
      </c>
      <c r="N27" s="70">
        <f t="shared" si="1"/>
        <v>13370</v>
      </c>
      <c r="O27" s="71">
        <f t="shared" si="2"/>
        <v>13385</v>
      </c>
      <c r="P27" s="68">
        <f>SUM('MAN:DC20'!P27)</f>
        <v>0</v>
      </c>
      <c r="Q27" s="53">
        <f t="shared" si="3"/>
        <v>-13385</v>
      </c>
      <c r="R27" s="16" t="b">
        <v>1</v>
      </c>
      <c r="S27" s="104"/>
      <c r="T27" s="104"/>
    </row>
    <row r="28" spans="1:20" ht="15" customHeight="1" x14ac:dyDescent="0.3">
      <c r="A28" s="23"/>
      <c r="B28" s="151" t="s">
        <v>138</v>
      </c>
      <c r="C28" s="152"/>
      <c r="D28" s="59">
        <f>SUM('MAN:DC20'!D28)</f>
        <v>738</v>
      </c>
      <c r="E28" s="60">
        <f>SUM('MAN:DC20'!E28)</f>
        <v>2943</v>
      </c>
      <c r="F28" s="55">
        <f>SUM('MAN:DC20'!F28)</f>
        <v>0</v>
      </c>
      <c r="G28" s="61">
        <f>SUM('MAN:DC20'!G28)</f>
        <v>50</v>
      </c>
      <c r="H28" s="55">
        <f>SUM('MAN:DC20'!H28)</f>
        <v>0</v>
      </c>
      <c r="I28" s="61">
        <f>SUM('MAN:DC20'!I28)</f>
        <v>0</v>
      </c>
      <c r="J28" s="55">
        <f>SUM('MAN:DC20'!J28)</f>
        <v>335</v>
      </c>
      <c r="K28" s="61">
        <f>SUM('MAN:DC20'!K28)</f>
        <v>0</v>
      </c>
      <c r="L28" s="55">
        <f>SUM('MAN:DC20'!L28)</f>
        <v>0</v>
      </c>
      <c r="M28" s="61">
        <f>SUM('MAN:DC20'!M28)</f>
        <v>0</v>
      </c>
      <c r="N28" s="70">
        <f t="shared" si="1"/>
        <v>335</v>
      </c>
      <c r="O28" s="71">
        <f t="shared" si="2"/>
        <v>50</v>
      </c>
      <c r="P28" s="68">
        <f>SUM('MAN:DC20'!P28)</f>
        <v>0</v>
      </c>
      <c r="Q28" s="53">
        <f t="shared" si="3"/>
        <v>-50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>
        <f>SUM('MAN:DC20'!D29)</f>
        <v>7</v>
      </c>
      <c r="E29" s="60">
        <f>SUM('MAN:DC20'!E29)</f>
        <v>4</v>
      </c>
      <c r="F29" s="55">
        <f>SUM('MAN:DC20'!F29)</f>
        <v>2</v>
      </c>
      <c r="G29" s="61">
        <f>SUM('MAN:DC20'!G29)</f>
        <v>0</v>
      </c>
      <c r="H29" s="55">
        <f>SUM('MAN:DC20'!H29)</f>
        <v>0</v>
      </c>
      <c r="I29" s="61">
        <f>SUM('MAN:DC20'!I29)</f>
        <v>0</v>
      </c>
      <c r="J29" s="55">
        <f>SUM('MAN:DC20'!J29)</f>
        <v>337</v>
      </c>
      <c r="K29" s="61">
        <f>SUM('MAN:DC20'!K29)</f>
        <v>0</v>
      </c>
      <c r="L29" s="55">
        <f>SUM('MAN:DC20'!L29)</f>
        <v>0</v>
      </c>
      <c r="M29" s="61">
        <f>SUM('MAN:DC20'!M29)</f>
        <v>0</v>
      </c>
      <c r="N29" s="70">
        <f t="shared" si="1"/>
        <v>339</v>
      </c>
      <c r="O29" s="71">
        <f t="shared" si="2"/>
        <v>0</v>
      </c>
      <c r="P29" s="68">
        <f>SUM('MAN:DC20'!P29)</f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>
        <f>SUM('MAN:DC20'!D30)</f>
        <v>4224</v>
      </c>
      <c r="E30" s="60">
        <f>SUM('MAN:DC20'!E30)</f>
        <v>2224</v>
      </c>
      <c r="F30" s="55">
        <f>SUM('MAN:DC20'!F30)</f>
        <v>0</v>
      </c>
      <c r="G30" s="61">
        <f>SUM('MAN:DC20'!G30)</f>
        <v>1271</v>
      </c>
      <c r="H30" s="55">
        <f>SUM('MAN:DC20'!H30)</f>
        <v>0</v>
      </c>
      <c r="I30" s="61">
        <f>SUM('MAN:DC20'!I30)</f>
        <v>0</v>
      </c>
      <c r="J30" s="55">
        <f>SUM('MAN:DC20'!J30)</f>
        <v>1285</v>
      </c>
      <c r="K30" s="61">
        <f>SUM('MAN:DC20'!K30)</f>
        <v>0</v>
      </c>
      <c r="L30" s="55">
        <f>SUM('MAN:DC20'!L30)</f>
        <v>0</v>
      </c>
      <c r="M30" s="61">
        <f>SUM('MAN:DC20'!M30)</f>
        <v>0</v>
      </c>
      <c r="N30" s="70">
        <f t="shared" si="1"/>
        <v>1285</v>
      </c>
      <c r="O30" s="71">
        <f t="shared" si="2"/>
        <v>1271</v>
      </c>
      <c r="P30" s="68">
        <f>SUM('MAN:DC20'!P30)</f>
        <v>0</v>
      </c>
      <c r="Q30" s="53">
        <f t="shared" si="3"/>
        <v>-1271</v>
      </c>
      <c r="R30" s="16" t="b">
        <v>1</v>
      </c>
      <c r="S30" s="104"/>
      <c r="T30" s="104"/>
    </row>
    <row r="31" spans="1:20" ht="15" customHeight="1" x14ac:dyDescent="0.3">
      <c r="A31" s="23"/>
      <c r="B31" s="109" t="s">
        <v>133</v>
      </c>
      <c r="C31" s="111"/>
      <c r="D31" s="59">
        <f>SUM('MAN:DC20'!D31)</f>
        <v>756</v>
      </c>
      <c r="E31" s="60">
        <f>SUM('MAN:DC20'!E31)</f>
        <v>756</v>
      </c>
      <c r="F31" s="55">
        <f>SUM('MAN:DC20'!F31)</f>
        <v>1</v>
      </c>
      <c r="G31" s="61">
        <f>SUM('MAN:DC20'!G31)</f>
        <v>1</v>
      </c>
      <c r="H31" s="55">
        <f>SUM('MAN:DC20'!H31)</f>
        <v>0</v>
      </c>
      <c r="I31" s="61">
        <f>SUM('MAN:DC20'!I31)</f>
        <v>0</v>
      </c>
      <c r="J31" s="55">
        <f>SUM('MAN:DC20'!J31)</f>
        <v>337</v>
      </c>
      <c r="K31" s="61">
        <f>SUM('MAN:DC20'!K31)</f>
        <v>0</v>
      </c>
      <c r="L31" s="55">
        <f>SUM('MAN:DC20'!L31)</f>
        <v>0</v>
      </c>
      <c r="M31" s="61">
        <f>SUM('MAN:DC20'!M31)</f>
        <v>0</v>
      </c>
      <c r="N31" s="70">
        <f t="shared" si="1"/>
        <v>338</v>
      </c>
      <c r="O31" s="71">
        <f t="shared" si="2"/>
        <v>1</v>
      </c>
      <c r="P31" s="68">
        <f>SUM('MAN:DC20'!P31)</f>
        <v>0</v>
      </c>
      <c r="Q31" s="53">
        <f t="shared" si="3"/>
        <v>-1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>
        <f>SUM('MAN:DC20'!D32)</f>
        <v>588</v>
      </c>
      <c r="E32" s="60">
        <f>SUM('MAN:DC20'!E32)</f>
        <v>586</v>
      </c>
      <c r="F32" s="55">
        <f>SUM('MAN:DC20'!F32)</f>
        <v>0</v>
      </c>
      <c r="G32" s="61">
        <f>SUM('MAN:DC20'!G32)</f>
        <v>0</v>
      </c>
      <c r="H32" s="55">
        <f>SUM('MAN:DC20'!H32)</f>
        <v>0</v>
      </c>
      <c r="I32" s="61">
        <f>SUM('MAN:DC20'!I32)</f>
        <v>0</v>
      </c>
      <c r="J32" s="55">
        <f>SUM('MAN:DC20'!J32)</f>
        <v>337</v>
      </c>
      <c r="K32" s="61">
        <f>SUM('MAN:DC20'!K32)</f>
        <v>0</v>
      </c>
      <c r="L32" s="55">
        <f>SUM('MAN:DC20'!L32)</f>
        <v>0</v>
      </c>
      <c r="M32" s="61">
        <f>SUM('MAN:DC20'!M32)</f>
        <v>0</v>
      </c>
      <c r="N32" s="70">
        <f t="shared" si="1"/>
        <v>337</v>
      </c>
      <c r="O32" s="71">
        <f t="shared" si="2"/>
        <v>0</v>
      </c>
      <c r="P32" s="68">
        <f>SUM('MAN:DC20'!P32)</f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>
        <f>SUM('MAN:DC20'!D33)</f>
        <v>0</v>
      </c>
      <c r="E33" s="60">
        <f>SUM('MAN:DC20'!E33)</f>
        <v>312</v>
      </c>
      <c r="F33" s="55">
        <f>SUM('MAN:DC20'!F33)</f>
        <v>0</v>
      </c>
      <c r="G33" s="61">
        <f>SUM('MAN:DC20'!G33)</f>
        <v>0</v>
      </c>
      <c r="H33" s="55">
        <f>SUM('MAN:DC20'!H33)</f>
        <v>0</v>
      </c>
      <c r="I33" s="61">
        <f>SUM('MAN:DC20'!I33)</f>
        <v>0</v>
      </c>
      <c r="J33" s="55">
        <f>SUM('MAN:DC20'!J33)</f>
        <v>335</v>
      </c>
      <c r="K33" s="61">
        <f>SUM('MAN:DC20'!K33)</f>
        <v>0</v>
      </c>
      <c r="L33" s="55">
        <f>SUM('MAN:DC20'!L33)</f>
        <v>0</v>
      </c>
      <c r="M33" s="61">
        <f>SUM('MAN:DC20'!M33)</f>
        <v>0</v>
      </c>
      <c r="N33" s="70">
        <f t="shared" si="1"/>
        <v>335</v>
      </c>
      <c r="O33" s="71">
        <f t="shared" si="2"/>
        <v>0</v>
      </c>
      <c r="P33" s="68">
        <f>SUM('MAN:DC20'!P33)</f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>
        <f>SUM('MAN:DC20'!D34)</f>
        <v>691</v>
      </c>
      <c r="E34" s="60">
        <f>SUM('MAN:DC20'!E34)</f>
        <v>1801</v>
      </c>
      <c r="F34" s="55">
        <f>SUM('MAN:DC20'!F34)</f>
        <v>150</v>
      </c>
      <c r="G34" s="61">
        <f>SUM('MAN:DC20'!G34)</f>
        <v>518</v>
      </c>
      <c r="H34" s="55">
        <f>SUM('MAN:DC20'!H34)</f>
        <v>0</v>
      </c>
      <c r="I34" s="61">
        <f>SUM('MAN:DC20'!I34)</f>
        <v>0</v>
      </c>
      <c r="J34" s="55">
        <f>SUM('MAN:DC20'!J34)</f>
        <v>0</v>
      </c>
      <c r="K34" s="61">
        <f>SUM('MAN:DC20'!K34)</f>
        <v>0</v>
      </c>
      <c r="L34" s="55">
        <f>SUM('MAN:DC20'!L34)</f>
        <v>0</v>
      </c>
      <c r="M34" s="61">
        <f>SUM('MAN:DC20'!M34)</f>
        <v>0</v>
      </c>
      <c r="N34" s="70">
        <f t="shared" si="1"/>
        <v>150</v>
      </c>
      <c r="O34" s="71">
        <f t="shared" si="2"/>
        <v>518</v>
      </c>
      <c r="P34" s="68">
        <f>SUM('MAN:DC20'!P34)</f>
        <v>0</v>
      </c>
      <c r="Q34" s="53">
        <f t="shared" si="3"/>
        <v>-518</v>
      </c>
      <c r="R34" s="16"/>
      <c r="S34" s="104"/>
      <c r="T34" s="104"/>
    </row>
    <row r="35" spans="1:256" ht="15.75" customHeight="1" x14ac:dyDescent="0.3">
      <c r="A35" s="23"/>
      <c r="B35" s="109" t="s">
        <v>134</v>
      </c>
      <c r="C35" s="111"/>
      <c r="D35" s="59">
        <f>SUM('MAN:DC20'!D35)</f>
        <v>1411</v>
      </c>
      <c r="E35" s="60">
        <f>SUM('MAN:DC20'!E35)</f>
        <v>1411</v>
      </c>
      <c r="F35" s="55">
        <f>SUM('MAN:DC20'!F35)</f>
        <v>1</v>
      </c>
      <c r="G35" s="61">
        <f>SUM('MAN:DC20'!G35)</f>
        <v>1</v>
      </c>
      <c r="H35" s="55">
        <f>SUM('MAN:DC20'!H35)</f>
        <v>1</v>
      </c>
      <c r="I35" s="61">
        <f>SUM('MAN:DC20'!I35)</f>
        <v>1</v>
      </c>
      <c r="J35" s="55">
        <f>SUM('MAN:DC20'!J35)</f>
        <v>13371</v>
      </c>
      <c r="K35" s="61">
        <f>SUM('MAN:DC20'!K35)</f>
        <v>1</v>
      </c>
      <c r="L35" s="55">
        <f>SUM('MAN:DC20'!L35)</f>
        <v>0</v>
      </c>
      <c r="M35" s="61">
        <f>SUM('MAN:DC20'!M35)</f>
        <v>0</v>
      </c>
      <c r="N35" s="70">
        <f t="shared" si="1"/>
        <v>13373</v>
      </c>
      <c r="O35" s="71">
        <f t="shared" si="2"/>
        <v>3</v>
      </c>
      <c r="P35" s="68">
        <f>SUM('MAN:DC20'!P35)</f>
        <v>0</v>
      </c>
      <c r="Q35" s="53">
        <f t="shared" si="3"/>
        <v>-3</v>
      </c>
      <c r="R35" s="16"/>
      <c r="S35" s="104"/>
      <c r="T35" s="104"/>
    </row>
    <row r="36" spans="1:256" ht="15" customHeight="1" x14ac:dyDescent="0.3">
      <c r="A36" s="23"/>
      <c r="B36" s="142" t="s">
        <v>77</v>
      </c>
      <c r="C36" s="143"/>
      <c r="D36" s="59">
        <f>SUM('MAN:DC20'!D36)</f>
        <v>13854</v>
      </c>
      <c r="E36" s="60">
        <f>SUM('MAN:DC20'!E36)</f>
        <v>12127</v>
      </c>
      <c r="F36" s="55">
        <f>SUM('MAN:DC20'!F36)</f>
        <v>153</v>
      </c>
      <c r="G36" s="61">
        <f>SUM('MAN:DC20'!G36)</f>
        <v>10054</v>
      </c>
      <c r="H36" s="55">
        <f>SUM('MAN:DC20'!H36)</f>
        <v>0</v>
      </c>
      <c r="I36" s="61">
        <f>SUM('MAN:DC20'!I36)</f>
        <v>0</v>
      </c>
      <c r="J36" s="55">
        <f>SUM('MAN:DC20'!J36)</f>
        <v>13370</v>
      </c>
      <c r="K36" s="61">
        <f>SUM('MAN:DC20'!K36)</f>
        <v>0</v>
      </c>
      <c r="L36" s="55">
        <f>SUM('MAN:DC20'!L36)</f>
        <v>0</v>
      </c>
      <c r="M36" s="61">
        <f>SUM('MAN:DC20'!M36)</f>
        <v>0</v>
      </c>
      <c r="N36" s="70">
        <f t="shared" si="1"/>
        <v>13523</v>
      </c>
      <c r="O36" s="71">
        <f t="shared" si="2"/>
        <v>10054</v>
      </c>
      <c r="P36" s="68">
        <f>SUM('MAN:DC20'!P36)</f>
        <v>0</v>
      </c>
      <c r="Q36" s="53">
        <f t="shared" si="3"/>
        <v>-10054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2"/>
      <c r="B39" s="113"/>
      <c r="C39" s="114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>
        <f>SUM('MAN:DC20'!D40)</f>
        <v>719</v>
      </c>
      <c r="E40" s="60">
        <f>SUM('MAN:DC20'!E40)</f>
        <v>97</v>
      </c>
      <c r="F40" s="55">
        <f>SUM('MAN:DC20'!F40)</f>
        <v>22</v>
      </c>
      <c r="G40" s="61">
        <f>SUM('MAN:DC20'!G40)</f>
        <v>116</v>
      </c>
      <c r="H40" s="55">
        <f>SUM('MAN:DC20'!H40)</f>
        <v>1</v>
      </c>
      <c r="I40" s="61">
        <f>SUM('MAN:DC20'!I40)</f>
        <v>1</v>
      </c>
      <c r="J40" s="55">
        <f>SUM('MAN:DC20'!J40)</f>
        <v>10</v>
      </c>
      <c r="K40" s="61">
        <f>SUM('MAN:DC20'!K40)</f>
        <v>4</v>
      </c>
      <c r="L40" s="55">
        <f>SUM('MAN:DC20'!L40)</f>
        <v>0</v>
      </c>
      <c r="M40" s="61">
        <f>SUM('MAN:DC20'!M40)</f>
        <v>0</v>
      </c>
      <c r="N40" s="70">
        <f>IF(ISERROR(L40+J40+H40+F40),"Invalid Input",L40+J40+H40+F40)</f>
        <v>33</v>
      </c>
      <c r="O40" s="71">
        <f>IF(ISERROR(G40+I40+K40+M40),"Invalid Input",G40+I40+K40+M40)</f>
        <v>121</v>
      </c>
      <c r="P40" s="68">
        <f>SUM('MAN:DC20'!P40)</f>
        <v>0</v>
      </c>
      <c r="Q40" s="53">
        <f>IF(ISERROR(P40-O40),"Invalid Input",(P40-O40))</f>
        <v>-121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>
        <f>SUM('MAN:DC20'!D41)</f>
        <v>245</v>
      </c>
      <c r="E41" s="60">
        <f>SUM('MAN:DC20'!E41)</f>
        <v>2</v>
      </c>
      <c r="F41" s="55">
        <f>SUM('MAN:DC20'!F41)</f>
        <v>0</v>
      </c>
      <c r="G41" s="61">
        <f>SUM('MAN:DC20'!G41)</f>
        <v>0</v>
      </c>
      <c r="H41" s="55">
        <f>SUM('MAN:DC20'!H41)</f>
        <v>0</v>
      </c>
      <c r="I41" s="61">
        <f>SUM('MAN:DC20'!I41)</f>
        <v>0</v>
      </c>
      <c r="J41" s="55">
        <f>SUM('MAN:DC20'!J41)</f>
        <v>20</v>
      </c>
      <c r="K41" s="61">
        <f>SUM('MAN:DC20'!K41)</f>
        <v>20</v>
      </c>
      <c r="L41" s="55">
        <f>SUM('MAN:DC20'!L41)</f>
        <v>0</v>
      </c>
      <c r="M41" s="61">
        <f>SUM('MAN:DC20'!M41)</f>
        <v>0</v>
      </c>
      <c r="N41" s="70">
        <f>IF(ISERROR(L41+J41+H41+F41),"Invalid Input",L41+J41+H41+F41)</f>
        <v>20</v>
      </c>
      <c r="O41" s="71">
        <f>IF(ISERROR(G41+I41+K41+M41),"Invalid Input",G41+I41+K41+M41)</f>
        <v>20</v>
      </c>
      <c r="P41" s="68">
        <f>SUM('MAN:DC20'!P41)</f>
        <v>0</v>
      </c>
      <c r="Q41" s="53">
        <f>IF(ISERROR(P41-O41),"Invalid Input",(P41-O41))</f>
        <v>-20</v>
      </c>
      <c r="R41" s="16" t="b">
        <v>1</v>
      </c>
      <c r="S41" s="104"/>
      <c r="T41" s="104"/>
    </row>
    <row r="42" spans="1:256" x14ac:dyDescent="0.3">
      <c r="A42" s="27"/>
      <c r="B42" s="142" t="s">
        <v>78</v>
      </c>
      <c r="C42" s="143">
        <v>0</v>
      </c>
      <c r="D42" s="59">
        <f>SUM('MAN:DC20'!D42)</f>
        <v>282</v>
      </c>
      <c r="E42" s="60">
        <f>SUM('MAN:DC20'!E42)</f>
        <v>6</v>
      </c>
      <c r="F42" s="55">
        <f>SUM('MAN:DC20'!F42)</f>
        <v>2</v>
      </c>
      <c r="G42" s="61">
        <f>SUM('MAN:DC20'!G42)</f>
        <v>0</v>
      </c>
      <c r="H42" s="55">
        <f>SUM('MAN:DC20'!H42)</f>
        <v>2</v>
      </c>
      <c r="I42" s="61">
        <f>SUM('MAN:DC20'!I42)</f>
        <v>0</v>
      </c>
      <c r="J42" s="55">
        <f>SUM('MAN:DC20'!J42)</f>
        <v>11</v>
      </c>
      <c r="K42" s="61">
        <f>SUM('MAN:DC20'!K42)</f>
        <v>10</v>
      </c>
      <c r="L42" s="55">
        <f>SUM('MAN:DC20'!L42)</f>
        <v>0</v>
      </c>
      <c r="M42" s="61">
        <f>SUM('MAN:DC20'!M42)</f>
        <v>0</v>
      </c>
      <c r="N42" s="70">
        <f>IF(ISERROR(L42+J42+H42+F42),"Invalid Input",L42+J42+H42+F42)</f>
        <v>15</v>
      </c>
      <c r="O42" s="71">
        <f>IF(ISERROR(G42+I42+K42+M42),"Invalid Input",G42+I42+K42+M42)</f>
        <v>10</v>
      </c>
      <c r="P42" s="68">
        <f>SUM('MAN:DC20'!P42)</f>
        <v>0</v>
      </c>
      <c r="Q42" s="53">
        <f>IF(ISERROR(P42-O42),"Invalid Input",(P42-O42))</f>
        <v>-10</v>
      </c>
      <c r="R42" s="16" t="b">
        <v>1</v>
      </c>
      <c r="S42" s="104"/>
      <c r="T42" s="104"/>
    </row>
    <row r="43" spans="1:256" x14ac:dyDescent="0.3">
      <c r="A43" s="27"/>
      <c r="B43" s="142" t="s">
        <v>79</v>
      </c>
      <c r="C43" s="143">
        <v>0</v>
      </c>
      <c r="D43" s="59">
        <f>SUM('MAN:DC20'!D43)</f>
        <v>348</v>
      </c>
      <c r="E43" s="60">
        <f>SUM('MAN:DC20'!E43)</f>
        <v>7</v>
      </c>
      <c r="F43" s="55">
        <f>SUM('MAN:DC20'!F43)</f>
        <v>3</v>
      </c>
      <c r="G43" s="61">
        <f>SUM('MAN:DC20'!G43)</f>
        <v>2</v>
      </c>
      <c r="H43" s="55">
        <f>SUM('MAN:DC20'!H43)</f>
        <v>1</v>
      </c>
      <c r="I43" s="61">
        <f>SUM('MAN:DC20'!I43)</f>
        <v>1</v>
      </c>
      <c r="J43" s="55">
        <f>SUM('MAN:DC20'!J43)</f>
        <v>2</v>
      </c>
      <c r="K43" s="61">
        <f>SUM('MAN:DC20'!K43)</f>
        <v>1</v>
      </c>
      <c r="L43" s="55">
        <f>SUM('MAN:DC20'!L43)</f>
        <v>0</v>
      </c>
      <c r="M43" s="61">
        <f>SUM('MAN:DC20'!M43)</f>
        <v>0</v>
      </c>
      <c r="N43" s="70">
        <f>IF(ISERROR(L43+J43+H43+F43),"Invalid Input",L43+J43+H43+F43)</f>
        <v>6</v>
      </c>
      <c r="O43" s="71">
        <f>IF(ISERROR(G43+I43+K43+M43),"Invalid Input",G43+I43+K43+M43)</f>
        <v>4</v>
      </c>
      <c r="P43" s="68">
        <f>SUM('MAN:DC20'!P43)</f>
        <v>0</v>
      </c>
      <c r="Q43" s="53">
        <f>IF(ISERROR(P43-O43),"Invalid Input",(P43-O43))</f>
        <v>-4</v>
      </c>
      <c r="R43" s="100" t="b">
        <v>1</v>
      </c>
      <c r="S43" s="104"/>
      <c r="T43" s="104"/>
    </row>
    <row r="44" spans="1:256" ht="6.75" customHeight="1" x14ac:dyDescent="0.3">
      <c r="A44" s="27"/>
      <c r="B44" s="110"/>
      <c r="C44" s="111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2"/>
      <c r="B46" s="113"/>
      <c r="C46" s="114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>
        <f>SUM('MAN:DC20'!D47)</f>
        <v>35</v>
      </c>
      <c r="E47" s="60">
        <f>SUM('MAN:DC20'!E47)</f>
        <v>28</v>
      </c>
      <c r="F47" s="55">
        <f>SUM('MAN:DC20'!F47)</f>
        <v>0</v>
      </c>
      <c r="G47" s="61">
        <f>SUM('MAN:DC20'!G47)</f>
        <v>0</v>
      </c>
      <c r="H47" s="55">
        <f>SUM('MAN:DC20'!H47)</f>
        <v>0</v>
      </c>
      <c r="I47" s="61">
        <f>SUM('MAN:DC20'!I47)</f>
        <v>0</v>
      </c>
      <c r="J47" s="55">
        <f>SUM('MAN:DC20'!J47)</f>
        <v>0</v>
      </c>
      <c r="K47" s="61">
        <f>SUM('MAN:DC20'!K47)</f>
        <v>0</v>
      </c>
      <c r="L47" s="55">
        <f>SUM('MAN:DC20'!L47)</f>
        <v>0</v>
      </c>
      <c r="M47" s="61">
        <f>SUM('MAN:DC20'!M47)</f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f>SUM('MAN:DC20'!P47)</f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8.1" customHeight="1" x14ac:dyDescent="0.3">
      <c r="A48" s="27"/>
      <c r="B48" s="142" t="s">
        <v>41</v>
      </c>
      <c r="C48" s="143">
        <v>0</v>
      </c>
      <c r="D48" s="59">
        <f>SUM('MAN:DC20'!D48)</f>
        <v>8</v>
      </c>
      <c r="E48" s="60">
        <f>SUM('MAN:DC20'!E48)</f>
        <v>0</v>
      </c>
      <c r="F48" s="55">
        <f>SUM('MAN:DC20'!F48)</f>
        <v>0</v>
      </c>
      <c r="G48" s="61">
        <f>SUM('MAN:DC20'!G48)</f>
        <v>0</v>
      </c>
      <c r="H48" s="55">
        <f>SUM('MAN:DC20'!H48)</f>
        <v>0</v>
      </c>
      <c r="I48" s="61">
        <f>SUM('MAN:DC20'!I48)</f>
        <v>0</v>
      </c>
      <c r="J48" s="55">
        <f>SUM('MAN:DC20'!J48)</f>
        <v>0</v>
      </c>
      <c r="K48" s="61">
        <f>SUM('MAN:DC20'!K48)</f>
        <v>0</v>
      </c>
      <c r="L48" s="55">
        <f>SUM('MAN:DC20'!L48)</f>
        <v>0</v>
      </c>
      <c r="M48" s="61">
        <f>SUM('MAN:DC20'!M48)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SUM('MAN:DC20'!P48)</f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>
        <f>SUM('MAN:DC20'!D49)</f>
        <v>8</v>
      </c>
      <c r="E49" s="60">
        <f>SUM('MAN:DC20'!E49)</f>
        <v>0</v>
      </c>
      <c r="F49" s="55">
        <f>SUM('MAN:DC20'!F49)</f>
        <v>0</v>
      </c>
      <c r="G49" s="61">
        <f>SUM('MAN:DC20'!G49)</f>
        <v>0</v>
      </c>
      <c r="H49" s="55">
        <f>SUM('MAN:DC20'!H49)</f>
        <v>0</v>
      </c>
      <c r="I49" s="61">
        <f>SUM('MAN:DC20'!I49)</f>
        <v>0</v>
      </c>
      <c r="J49" s="55">
        <f>SUM('MAN:DC20'!J49)</f>
        <v>0</v>
      </c>
      <c r="K49" s="61">
        <f>SUM('MAN:DC20'!K49)</f>
        <v>0</v>
      </c>
      <c r="L49" s="55">
        <f>SUM('MAN:DC20'!L49)</f>
        <v>0</v>
      </c>
      <c r="M49" s="61">
        <f>SUM('MAN:DC20'!M49)</f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f>SUM('MAN:DC20'!P49)</f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13"/>
      <c r="C52" s="114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8.75" customHeight="1" x14ac:dyDescent="0.3">
      <c r="A53" s="23"/>
      <c r="B53" s="142" t="s">
        <v>39</v>
      </c>
      <c r="C53" s="143">
        <v>0</v>
      </c>
      <c r="D53" s="59">
        <f>SUM('MAN:DC20'!D53)</f>
        <v>2025</v>
      </c>
      <c r="E53" s="60">
        <f>SUM('MAN:DC20'!E53)</f>
        <v>285</v>
      </c>
      <c r="F53" s="55">
        <f>SUM('MAN:DC20'!F53)</f>
        <v>0</v>
      </c>
      <c r="G53" s="61">
        <f>SUM('MAN:DC20'!G53)</f>
        <v>0</v>
      </c>
      <c r="H53" s="55">
        <f>SUM('MAN:DC20'!H53)</f>
        <v>0</v>
      </c>
      <c r="I53" s="61">
        <f>SUM('MAN:DC20'!I53)</f>
        <v>0</v>
      </c>
      <c r="J53" s="55">
        <f>SUM('MAN:DC20'!J53)</f>
        <v>0</v>
      </c>
      <c r="K53" s="61">
        <f>SUM('MAN:DC20'!K53)</f>
        <v>0</v>
      </c>
      <c r="L53" s="55">
        <f>SUM('MAN:DC20'!L53)</f>
        <v>0</v>
      </c>
      <c r="M53" s="61">
        <f>SUM('MAN:DC20'!M53)</f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f>SUM('MAN:DC20'!P53)</f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x14ac:dyDescent="0.3">
      <c r="A54" s="27"/>
      <c r="B54" s="142" t="s">
        <v>45</v>
      </c>
      <c r="C54" s="143">
        <v>0</v>
      </c>
      <c r="D54" s="59">
        <f>SUM('MAN:DC20'!D54)</f>
        <v>933</v>
      </c>
      <c r="E54" s="60">
        <f>SUM('MAN:DC20'!E54)</f>
        <v>457</v>
      </c>
      <c r="F54" s="55">
        <f>SUM('MAN:DC20'!F54)</f>
        <v>0</v>
      </c>
      <c r="G54" s="61">
        <f>SUM('MAN:DC20'!G54)</f>
        <v>0</v>
      </c>
      <c r="H54" s="55">
        <f>SUM('MAN:DC20'!H54)</f>
        <v>0</v>
      </c>
      <c r="I54" s="61">
        <f>SUM('MAN:DC20'!I54)</f>
        <v>0</v>
      </c>
      <c r="J54" s="55">
        <f>SUM('MAN:DC20'!J54)</f>
        <v>837</v>
      </c>
      <c r="K54" s="61">
        <f>SUM('MAN:DC20'!K54)</f>
        <v>0</v>
      </c>
      <c r="L54" s="55">
        <f>SUM('MAN:DC20'!L54)</f>
        <v>0</v>
      </c>
      <c r="M54" s="61">
        <f>SUM('MAN:DC20'!M54)</f>
        <v>0</v>
      </c>
      <c r="N54" s="70">
        <f>IF(ISERROR(L54+J54+H54+F54),"Invalid Input",L54+J54+H54+F54)</f>
        <v>837</v>
      </c>
      <c r="O54" s="71">
        <f>IF(ISERROR(G54+I54+K54+M54),"Invalid Input",G54+I54+K54+M54)</f>
        <v>0</v>
      </c>
      <c r="P54" s="68">
        <f>SUM('MAN:DC20'!P54)</f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>
        <f>SUM('MAN:DC20'!D57)</f>
        <v>6537</v>
      </c>
      <c r="E57" s="60">
        <f>SUM('MAN:DC20'!E57)</f>
        <v>1300</v>
      </c>
      <c r="F57" s="55">
        <f>SUM('MAN:DC20'!F57)</f>
        <v>0</v>
      </c>
      <c r="G57" s="61">
        <f>SUM('MAN:DC20'!G57)</f>
        <v>0</v>
      </c>
      <c r="H57" s="55">
        <f>SUM('MAN:DC20'!H57)</f>
        <v>0</v>
      </c>
      <c r="I57" s="61">
        <f>SUM('MAN:DC20'!I57)</f>
        <v>0</v>
      </c>
      <c r="J57" s="55">
        <f>SUM('MAN:DC20'!J57)</f>
        <v>0</v>
      </c>
      <c r="K57" s="61">
        <f>SUM('MAN:DC20'!K57)</f>
        <v>0</v>
      </c>
      <c r="L57" s="55">
        <f>SUM('MAN:DC20'!L57)</f>
        <v>0</v>
      </c>
      <c r="M57" s="61">
        <f>SUM('MAN:DC20'!M57)</f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f>SUM('MAN:DC20'!P57)</f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x14ac:dyDescent="0.3">
      <c r="A58" s="27"/>
      <c r="B58" s="158" t="s">
        <v>47</v>
      </c>
      <c r="C58" s="159"/>
      <c r="D58" s="59">
        <f>SUM('MAN:DC20'!D58)</f>
        <v>3484</v>
      </c>
      <c r="E58" s="60">
        <f>SUM('MAN:DC20'!E58)</f>
        <v>457</v>
      </c>
      <c r="F58" s="55">
        <f>SUM('MAN:DC20'!F58)</f>
        <v>0</v>
      </c>
      <c r="G58" s="61">
        <f>SUM('MAN:DC20'!G58)</f>
        <v>0</v>
      </c>
      <c r="H58" s="55">
        <f>SUM('MAN:DC20'!H58)</f>
        <v>0</v>
      </c>
      <c r="I58" s="61">
        <f>SUM('MAN:DC20'!I58)</f>
        <v>0</v>
      </c>
      <c r="J58" s="55">
        <f>SUM('MAN:DC20'!J58)</f>
        <v>499</v>
      </c>
      <c r="K58" s="61">
        <f>SUM('MAN:DC20'!K58)</f>
        <v>499</v>
      </c>
      <c r="L58" s="55">
        <f>SUM('MAN:DC20'!L58)</f>
        <v>0</v>
      </c>
      <c r="M58" s="61">
        <f>SUM('MAN:DC20'!M58)</f>
        <v>0</v>
      </c>
      <c r="N58" s="70">
        <f>IF(ISERROR(L58+J58+H58+F58),"Invalid Input",L58+J58+H58+F58)</f>
        <v>499</v>
      </c>
      <c r="O58" s="71">
        <f>IF(ISERROR(G58+I58+K58+M58),"Invalid Input",G58+I58+K58+M58)</f>
        <v>499</v>
      </c>
      <c r="P58" s="68">
        <f>SUM('MAN:DC20'!P58)</f>
        <v>0</v>
      </c>
      <c r="Q58" s="53">
        <f>IF(ISERROR(P58-O58),"Invalid Input",(P58-O58))</f>
        <v>-499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>
        <f>SUM('MAN:DC20'!D61)</f>
        <v>28432</v>
      </c>
      <c r="E61" s="60">
        <f>SUM('MAN:DC20'!E61)</f>
        <v>37144</v>
      </c>
      <c r="F61" s="55">
        <f>SUM('MAN:DC20'!F61)</f>
        <v>16400</v>
      </c>
      <c r="G61" s="61">
        <f>SUM('MAN:DC20'!G61)</f>
        <v>16497</v>
      </c>
      <c r="H61" s="55">
        <f>SUM('MAN:DC20'!H61)</f>
        <v>6</v>
      </c>
      <c r="I61" s="61">
        <f>SUM('MAN:DC20'!I61)</f>
        <v>6</v>
      </c>
      <c r="J61" s="55">
        <f>SUM('MAN:DC20'!J61)</f>
        <v>867</v>
      </c>
      <c r="K61" s="61">
        <f>SUM('MAN:DC20'!K61)</f>
        <v>855</v>
      </c>
      <c r="L61" s="55">
        <f>SUM('MAN:DC20'!L61)</f>
        <v>0</v>
      </c>
      <c r="M61" s="61">
        <f>SUM('MAN:DC20'!M61)</f>
        <v>0</v>
      </c>
      <c r="N61" s="70">
        <f>IF(ISERROR(L61+J61+H61+F61),"Invalid Input",L61+J61+H61+F61)</f>
        <v>17273</v>
      </c>
      <c r="O61" s="71">
        <f>IF(ISERROR(G61+I61+K61+M61),"Invalid Input",G61+I61+K61+M61)</f>
        <v>17358</v>
      </c>
      <c r="P61" s="68">
        <f>SUM('MAN:DC20'!P61)</f>
        <v>0</v>
      </c>
      <c r="Q61" s="53">
        <f>IF(ISERROR(P61-O61),"Invalid Input",(P61-O61))</f>
        <v>-17358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>
        <f>SUM('MAN:DC20'!D62)</f>
        <v>4</v>
      </c>
      <c r="E62" s="60">
        <f>SUM('MAN:DC20'!E62)</f>
        <v>14</v>
      </c>
      <c r="F62" s="55">
        <f>SUM('MAN:DC20'!F62)</f>
        <v>6</v>
      </c>
      <c r="G62" s="61">
        <f>SUM('MAN:DC20'!G62)</f>
        <v>6</v>
      </c>
      <c r="H62" s="55">
        <f>SUM('MAN:DC20'!H62)</f>
        <v>4</v>
      </c>
      <c r="I62" s="61">
        <f>SUM('MAN:DC20'!I62)</f>
        <v>4</v>
      </c>
      <c r="J62" s="55">
        <f>SUM('MAN:DC20'!J62)</f>
        <v>5</v>
      </c>
      <c r="K62" s="61">
        <f>SUM('MAN:DC20'!K62)</f>
        <v>5</v>
      </c>
      <c r="L62" s="55">
        <f>SUM('MAN:DC20'!L62)</f>
        <v>0</v>
      </c>
      <c r="M62" s="61">
        <f>SUM('MAN:DC20'!M62)</f>
        <v>0</v>
      </c>
      <c r="N62" s="70">
        <f>IF(ISERROR(L62+J62+H62+F62),"Invalid Input",L62+J62+H62+F62)</f>
        <v>15</v>
      </c>
      <c r="O62" s="71">
        <f>IF(ISERROR(G62+I62+K62+M62),"Invalid Input",G62+I62+K62+M62)</f>
        <v>15</v>
      </c>
      <c r="P62" s="68">
        <f>SUM('MAN:DC20'!P62)</f>
        <v>0</v>
      </c>
      <c r="Q62" s="53">
        <f>IF(ISERROR(P62-O62),"Invalid Input",(P62-O62))</f>
        <v>-15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>
        <f>SUM('MAN:DC20'!D63)</f>
        <v>834</v>
      </c>
      <c r="E63" s="60">
        <f>SUM('MAN:DC20'!E63)</f>
        <v>1277</v>
      </c>
      <c r="F63" s="55">
        <f>SUM('MAN:DC20'!F63)</f>
        <v>1277</v>
      </c>
      <c r="G63" s="61">
        <f>SUM('MAN:DC20'!G63)</f>
        <v>1277</v>
      </c>
      <c r="H63" s="55">
        <f>SUM('MAN:DC20'!H63)</f>
        <v>6</v>
      </c>
      <c r="I63" s="61">
        <f>SUM('MAN:DC20'!I63)</f>
        <v>6</v>
      </c>
      <c r="J63" s="55">
        <f>SUM('MAN:DC20'!J63)</f>
        <v>341</v>
      </c>
      <c r="K63" s="61">
        <f>SUM('MAN:DC20'!K63)</f>
        <v>341</v>
      </c>
      <c r="L63" s="55">
        <f>SUM('MAN:DC20'!L63)</f>
        <v>0</v>
      </c>
      <c r="M63" s="61">
        <f>SUM('MAN:DC20'!M63)</f>
        <v>0</v>
      </c>
      <c r="N63" s="70">
        <f>IF(ISERROR(L63+J63+H63+F63),"Invalid Input",L63+J63+H63+F63)</f>
        <v>1624</v>
      </c>
      <c r="O63" s="71">
        <f>IF(ISERROR(G63+I63+K63+M63),"Invalid Input",G63+I63+K63+M63)</f>
        <v>1624</v>
      </c>
      <c r="P63" s="68">
        <f>SUM('MAN:DC20'!P63)</f>
        <v>0</v>
      </c>
      <c r="Q63" s="53">
        <f>IF(ISERROR(P63-O63),"Invalid Input",(P63-O63))</f>
        <v>-1624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>
        <f>SUM('MAN:DC20'!D66)</f>
        <v>3980</v>
      </c>
      <c r="E66" s="60">
        <f>SUM('MAN:DC20'!E66)</f>
        <v>907</v>
      </c>
      <c r="F66" s="55">
        <f>SUM('MAN:DC20'!F66)</f>
        <v>0</v>
      </c>
      <c r="G66" s="61">
        <f>SUM('MAN:DC20'!G66)</f>
        <v>0</v>
      </c>
      <c r="H66" s="55">
        <f>SUM('MAN:DC20'!H66)</f>
        <v>150</v>
      </c>
      <c r="I66" s="61">
        <f>SUM('MAN:DC20'!I66)</f>
        <v>0</v>
      </c>
      <c r="J66" s="55">
        <f>SUM('MAN:DC20'!J66)</f>
        <v>793</v>
      </c>
      <c r="K66" s="61">
        <f>SUM('MAN:DC20'!K66)</f>
        <v>220</v>
      </c>
      <c r="L66" s="55">
        <f>SUM('MAN:DC20'!L66)</f>
        <v>0</v>
      </c>
      <c r="M66" s="61">
        <f>SUM('MAN:DC20'!M66)</f>
        <v>0</v>
      </c>
      <c r="N66" s="70">
        <f>IF(ISERROR(L66+J66+H66+F66),"Invalid Input",L66+J66+H66+F66)</f>
        <v>943</v>
      </c>
      <c r="O66" s="71">
        <f>IF(ISERROR(G66+I66+K66+M66),"Invalid Input",G66+I66+K66+M66)</f>
        <v>220</v>
      </c>
      <c r="P66" s="68">
        <f>SUM('MAN:DC20'!P66)</f>
        <v>0</v>
      </c>
      <c r="Q66" s="53">
        <f>IF(ISERROR(P66-O66),"Invalid Input",(P66-O66))</f>
        <v>-220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>
        <f>SUM('MAN:DC20'!D67)</f>
        <v>35</v>
      </c>
      <c r="E67" s="60">
        <f>SUM('MAN:DC20'!E67)</f>
        <v>8</v>
      </c>
      <c r="F67" s="55">
        <f>SUM('MAN:DC20'!F67)</f>
        <v>0</v>
      </c>
      <c r="G67" s="61">
        <f>SUM('MAN:DC20'!G67)</f>
        <v>0</v>
      </c>
      <c r="H67" s="55">
        <f>SUM('MAN:DC20'!H67)</f>
        <v>0</v>
      </c>
      <c r="I67" s="61">
        <f>SUM('MAN:DC20'!I67)</f>
        <v>0</v>
      </c>
      <c r="J67" s="55">
        <f>SUM('MAN:DC20'!J67)</f>
        <v>3</v>
      </c>
      <c r="K67" s="61">
        <f>SUM('MAN:DC20'!K67)</f>
        <v>0</v>
      </c>
      <c r="L67" s="55">
        <f>SUM('MAN:DC20'!L67)</f>
        <v>0</v>
      </c>
      <c r="M67" s="61">
        <f>SUM('MAN:DC20'!M67)</f>
        <v>0</v>
      </c>
      <c r="N67" s="70">
        <f>IF(ISERROR(L67+J67+H67+F67),"Invalid Input",L67+J67+H67+F67)</f>
        <v>3</v>
      </c>
      <c r="O67" s="71">
        <f>IF(ISERROR(G67+I67+K67+M67),"Invalid Input",G67+I67+K67+M67)</f>
        <v>0</v>
      </c>
      <c r="P67" s="68">
        <f>SUM('MAN:DC20'!P67)</f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>
        <f>SUM('MAN:DC20'!D68)</f>
        <v>4748</v>
      </c>
      <c r="E68" s="60">
        <f>SUM('MAN:DC20'!E68)</f>
        <v>4748</v>
      </c>
      <c r="F68" s="55">
        <f>SUM('MAN:DC20'!F68)</f>
        <v>4431</v>
      </c>
      <c r="G68" s="61">
        <f>SUM('MAN:DC20'!G68)</f>
        <v>2431</v>
      </c>
      <c r="H68" s="55">
        <f>SUM('MAN:DC20'!H68)</f>
        <v>2431</v>
      </c>
      <c r="I68" s="61">
        <f>SUM('MAN:DC20'!I68)</f>
        <v>2538</v>
      </c>
      <c r="J68" s="55">
        <f>SUM('MAN:DC20'!J68)</f>
        <v>8438</v>
      </c>
      <c r="K68" s="61">
        <f>SUM('MAN:DC20'!K68)</f>
        <v>6438</v>
      </c>
      <c r="L68" s="55">
        <f>SUM('MAN:DC20'!L68)</f>
        <v>0</v>
      </c>
      <c r="M68" s="61">
        <f>SUM('MAN:DC20'!M68)</f>
        <v>0</v>
      </c>
      <c r="N68" s="70">
        <f>IF(ISERROR(L68+J68+H68+F68),"Invalid Input",L68+J68+H68+F68)</f>
        <v>15300</v>
      </c>
      <c r="O68" s="71">
        <f>IF(ISERROR(G68+I68+K68+M68),"Invalid Input",G68+I68+K68+M68)</f>
        <v>11407</v>
      </c>
      <c r="P68" s="68">
        <f>SUM('MAN:DC20'!P68)</f>
        <v>0</v>
      </c>
      <c r="Q68" s="53">
        <f>IF(ISERROR(P68-O68),"Invalid Input",(P68-O68))</f>
        <v>-11407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>
        <f>SUM('MAN:DC20'!D69)</f>
        <v>0</v>
      </c>
      <c r="E69" s="60">
        <f>SUM('MAN:DC20'!E69)</f>
        <v>0</v>
      </c>
      <c r="F69" s="55">
        <f>SUM('MAN:DC20'!F69)</f>
        <v>0</v>
      </c>
      <c r="G69" s="61">
        <f>SUM('MAN:DC20'!G69)</f>
        <v>0</v>
      </c>
      <c r="H69" s="55">
        <f>SUM('MAN:DC20'!H69)</f>
        <v>0</v>
      </c>
      <c r="I69" s="61">
        <f>SUM('MAN:DC20'!I69)</f>
        <v>0</v>
      </c>
      <c r="J69" s="55">
        <f>SUM('MAN:DC20'!J69)</f>
        <v>0</v>
      </c>
      <c r="K69" s="61">
        <f>SUM('MAN:DC20'!K69)</f>
        <v>0</v>
      </c>
      <c r="L69" s="55">
        <f>SUM('MAN:DC20'!L69)</f>
        <v>0</v>
      </c>
      <c r="M69" s="61">
        <f>SUM('MAN:DC20'!M69)</f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f>SUM('MAN:DC20'!P69)</f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>
        <f>SUM('MAN:DC20'!D72)</f>
        <v>9</v>
      </c>
      <c r="E72" s="60">
        <f>SUM('MAN:DC20'!E72)</f>
        <v>0</v>
      </c>
      <c r="F72" s="55">
        <f>SUM('MAN:DC20'!F72)</f>
        <v>0</v>
      </c>
      <c r="G72" s="61">
        <f>SUM('MAN:DC20'!G72)</f>
        <v>0</v>
      </c>
      <c r="H72" s="55">
        <f>SUM('MAN:DC20'!H72)</f>
        <v>0</v>
      </c>
      <c r="I72" s="61">
        <f>SUM('MAN:DC20'!I72)</f>
        <v>0</v>
      </c>
      <c r="J72" s="55">
        <f>SUM('MAN:DC20'!J72)</f>
        <v>0</v>
      </c>
      <c r="K72" s="61">
        <f>SUM('MAN:DC20'!K72)</f>
        <v>0</v>
      </c>
      <c r="L72" s="55">
        <f>SUM('MAN:DC20'!L72)</f>
        <v>0</v>
      </c>
      <c r="M72" s="61">
        <f>SUM('MAN:DC20'!M72)</f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f>SUM('MAN:DC20'!P72)</f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>
        <f>SUM('MAN:DC20'!D73)</f>
        <v>21</v>
      </c>
      <c r="E73" s="60">
        <f>SUM('MAN:DC20'!E73)</f>
        <v>14</v>
      </c>
      <c r="F73" s="55">
        <f>SUM('MAN:DC20'!F73)</f>
        <v>0</v>
      </c>
      <c r="G73" s="61">
        <f>SUM('MAN:DC20'!G73)</f>
        <v>0</v>
      </c>
      <c r="H73" s="55">
        <f>SUM('MAN:DC20'!H73)</f>
        <v>0</v>
      </c>
      <c r="I73" s="61">
        <f>SUM('MAN:DC20'!I73)</f>
        <v>0</v>
      </c>
      <c r="J73" s="55">
        <f>SUM('MAN:DC20'!J73)</f>
        <v>2</v>
      </c>
      <c r="K73" s="61">
        <f>SUM('MAN:DC20'!K73)</f>
        <v>1</v>
      </c>
      <c r="L73" s="55">
        <f>SUM('MAN:DC20'!L73)</f>
        <v>0</v>
      </c>
      <c r="M73" s="61">
        <f>SUM('MAN:DC20'!M73)</f>
        <v>0</v>
      </c>
      <c r="N73" s="70">
        <f t="shared" si="4"/>
        <v>2</v>
      </c>
      <c r="O73" s="71">
        <f t="shared" si="5"/>
        <v>1</v>
      </c>
      <c r="P73" s="68">
        <f>SUM('MAN:DC20'!P73)</f>
        <v>0</v>
      </c>
      <c r="Q73" s="53">
        <f t="shared" si="6"/>
        <v>-1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>
        <f>SUM('MAN:DC20'!D74)</f>
        <v>13</v>
      </c>
      <c r="E74" s="60">
        <f>SUM('MAN:DC20'!E74)</f>
        <v>5</v>
      </c>
      <c r="F74" s="55">
        <f>SUM('MAN:DC20'!F74)</f>
        <v>4</v>
      </c>
      <c r="G74" s="61">
        <f>SUM('MAN:DC20'!G74)</f>
        <v>4</v>
      </c>
      <c r="H74" s="55">
        <f>SUM('MAN:DC20'!H74)</f>
        <v>0</v>
      </c>
      <c r="I74" s="61">
        <f>SUM('MAN:DC20'!I74)</f>
        <v>0</v>
      </c>
      <c r="J74" s="55">
        <f>SUM('MAN:DC20'!J74)</f>
        <v>0</v>
      </c>
      <c r="K74" s="61">
        <f>SUM('MAN:DC20'!K74)</f>
        <v>0</v>
      </c>
      <c r="L74" s="55">
        <f>SUM('MAN:DC20'!L74)</f>
        <v>0</v>
      </c>
      <c r="M74" s="61">
        <f>SUM('MAN:DC20'!M74)</f>
        <v>0</v>
      </c>
      <c r="N74" s="70">
        <f t="shared" si="4"/>
        <v>4</v>
      </c>
      <c r="O74" s="71">
        <f t="shared" si="5"/>
        <v>4</v>
      </c>
      <c r="P74" s="68">
        <f>SUM('MAN:DC20'!P74)</f>
        <v>0</v>
      </c>
      <c r="Q74" s="53">
        <f t="shared" si="6"/>
        <v>-4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>
        <f>SUM('MAN:DC20'!D75)</f>
        <v>0</v>
      </c>
      <c r="E75" s="60">
        <f>SUM('MAN:DC20'!E75)</f>
        <v>0</v>
      </c>
      <c r="F75" s="55">
        <f>SUM('MAN:DC20'!F75)</f>
        <v>0</v>
      </c>
      <c r="G75" s="61">
        <f>SUM('MAN:DC20'!G75)</f>
        <v>0</v>
      </c>
      <c r="H75" s="55">
        <f>SUM('MAN:DC20'!H75)</f>
        <v>0</v>
      </c>
      <c r="I75" s="61">
        <f>SUM('MAN:DC20'!I75)</f>
        <v>0</v>
      </c>
      <c r="J75" s="55">
        <f>SUM('MAN:DC20'!J75)</f>
        <v>0</v>
      </c>
      <c r="K75" s="61">
        <f>SUM('MAN:DC20'!K75)</f>
        <v>0</v>
      </c>
      <c r="L75" s="55">
        <f>SUM('MAN:DC20'!L75)</f>
        <v>0</v>
      </c>
      <c r="M75" s="61">
        <f>SUM('MAN:DC20'!M75)</f>
        <v>0</v>
      </c>
      <c r="N75" s="70">
        <f t="shared" si="4"/>
        <v>0</v>
      </c>
      <c r="O75" s="71">
        <f t="shared" si="5"/>
        <v>0</v>
      </c>
      <c r="P75" s="68">
        <f>SUM('MAN:DC20'!P75)</f>
        <v>0</v>
      </c>
      <c r="Q75" s="53">
        <f t="shared" si="6"/>
        <v>0</v>
      </c>
      <c r="R75" s="16" t="b">
        <v>1</v>
      </c>
      <c r="S75" s="106"/>
      <c r="T75" s="106"/>
    </row>
    <row r="76" spans="1:20" x14ac:dyDescent="0.3">
      <c r="A76" s="17"/>
      <c r="B76" s="142" t="s">
        <v>52</v>
      </c>
      <c r="C76" s="143"/>
      <c r="D76" s="59">
        <f>SUM('MAN:DC20'!D76)</f>
        <v>0</v>
      </c>
      <c r="E76" s="60">
        <f>SUM('MAN:DC20'!E76)</f>
        <v>0</v>
      </c>
      <c r="F76" s="55">
        <f>SUM('MAN:DC20'!F76)</f>
        <v>0</v>
      </c>
      <c r="G76" s="61">
        <f>SUM('MAN:DC20'!G76)</f>
        <v>0</v>
      </c>
      <c r="H76" s="55">
        <f>SUM('MAN:DC20'!H76)</f>
        <v>0</v>
      </c>
      <c r="I76" s="61">
        <f>SUM('MAN:DC20'!I76)</f>
        <v>0</v>
      </c>
      <c r="J76" s="55">
        <f>SUM('MAN:DC20'!J76)</f>
        <v>0</v>
      </c>
      <c r="K76" s="61">
        <f>SUM('MAN:DC20'!K76)</f>
        <v>0</v>
      </c>
      <c r="L76" s="55">
        <f>SUM('MAN:DC20'!L76)</f>
        <v>0</v>
      </c>
      <c r="M76" s="61">
        <f>SUM('MAN:DC20'!M76)</f>
        <v>0</v>
      </c>
      <c r="N76" s="70">
        <f t="shared" si="4"/>
        <v>0</v>
      </c>
      <c r="O76" s="71">
        <f t="shared" si="5"/>
        <v>0</v>
      </c>
      <c r="P76" s="68">
        <f>SUM('MAN:DC20'!P76)</f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>
        <f>SUM('MAN:DC20'!D77)</f>
        <v>0</v>
      </c>
      <c r="E77" s="60">
        <f>SUM('MAN:DC20'!E77)</f>
        <v>0</v>
      </c>
      <c r="F77" s="55">
        <f>SUM('MAN:DC20'!F77)</f>
        <v>0</v>
      </c>
      <c r="G77" s="61">
        <f>SUM('MAN:DC20'!G77)</f>
        <v>0</v>
      </c>
      <c r="H77" s="55">
        <f>SUM('MAN:DC20'!H77)</f>
        <v>0</v>
      </c>
      <c r="I77" s="61">
        <f>SUM('MAN:DC20'!I77)</f>
        <v>0</v>
      </c>
      <c r="J77" s="55">
        <f>SUM('MAN:DC20'!J77)</f>
        <v>0</v>
      </c>
      <c r="K77" s="61">
        <f>SUM('MAN:DC20'!K77)</f>
        <v>0</v>
      </c>
      <c r="L77" s="55">
        <f>SUM('MAN:DC20'!L77)</f>
        <v>0</v>
      </c>
      <c r="M77" s="61">
        <f>SUM('MAN:DC20'!M77)</f>
        <v>0</v>
      </c>
      <c r="N77" s="70">
        <f t="shared" si="4"/>
        <v>0</v>
      </c>
      <c r="O77" s="71">
        <f t="shared" si="5"/>
        <v>0</v>
      </c>
      <c r="P77" s="68">
        <f>SUM('MAN:DC20'!P77)</f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>
        <f>SUM('MAN:DC20'!D78)</f>
        <v>0</v>
      </c>
      <c r="E78" s="60">
        <f>SUM('MAN:DC20'!E78)</f>
        <v>0</v>
      </c>
      <c r="F78" s="55">
        <f>SUM('MAN:DC20'!F78)</f>
        <v>0</v>
      </c>
      <c r="G78" s="61">
        <f>SUM('MAN:DC20'!G78)</f>
        <v>0</v>
      </c>
      <c r="H78" s="55">
        <f>SUM('MAN:DC20'!H78)</f>
        <v>0</v>
      </c>
      <c r="I78" s="61">
        <f>SUM('MAN:DC20'!I78)</f>
        <v>0</v>
      </c>
      <c r="J78" s="55">
        <f>SUM('MAN:DC20'!J78)</f>
        <v>0</v>
      </c>
      <c r="K78" s="61">
        <f>SUM('MAN:DC20'!K78)</f>
        <v>0</v>
      </c>
      <c r="L78" s="55">
        <f>SUM('MAN:DC20'!L78)</f>
        <v>0</v>
      </c>
      <c r="M78" s="61">
        <f>SUM('MAN:DC20'!M78)</f>
        <v>0</v>
      </c>
      <c r="N78" s="70">
        <f t="shared" si="4"/>
        <v>0</v>
      </c>
      <c r="O78" s="71">
        <f t="shared" si="5"/>
        <v>0</v>
      </c>
      <c r="P78" s="68">
        <f>SUM('MAN:DC20'!P78)</f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>
        <f>SUM('MAN:DC20'!D79)</f>
        <v>1</v>
      </c>
      <c r="E79" s="60">
        <f>SUM('MAN:DC20'!E79)</f>
        <v>1</v>
      </c>
      <c r="F79" s="55">
        <f>SUM('MAN:DC20'!F79)</f>
        <v>1</v>
      </c>
      <c r="G79" s="61">
        <f>SUM('MAN:DC20'!G79)</f>
        <v>0</v>
      </c>
      <c r="H79" s="55">
        <f>SUM('MAN:DC20'!H79)</f>
        <v>0</v>
      </c>
      <c r="I79" s="61">
        <f>SUM('MAN:DC20'!I79)</f>
        <v>0</v>
      </c>
      <c r="J79" s="55">
        <f>SUM('MAN:DC20'!J79)</f>
        <v>0</v>
      </c>
      <c r="K79" s="61">
        <f>SUM('MAN:DC20'!K79)</f>
        <v>0</v>
      </c>
      <c r="L79" s="55">
        <f>SUM('MAN:DC20'!L79)</f>
        <v>0</v>
      </c>
      <c r="M79" s="61">
        <f>SUM('MAN:DC20'!M79)</f>
        <v>0</v>
      </c>
      <c r="N79" s="70">
        <f t="shared" si="4"/>
        <v>1</v>
      </c>
      <c r="O79" s="71">
        <f t="shared" si="5"/>
        <v>0</v>
      </c>
      <c r="P79" s="68">
        <f>SUM('MAN:DC20'!P79)</f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>
        <f>SUM('MAN:DC20'!D80)</f>
        <v>11</v>
      </c>
      <c r="E80" s="60">
        <f>SUM('MAN:DC20'!E80)</f>
        <v>13</v>
      </c>
      <c r="F80" s="55">
        <f>SUM('MAN:DC20'!F80)</f>
        <v>2</v>
      </c>
      <c r="G80" s="61">
        <f>SUM('MAN:DC20'!G80)</f>
        <v>2</v>
      </c>
      <c r="H80" s="55">
        <f>SUM('MAN:DC20'!H80)</f>
        <v>0</v>
      </c>
      <c r="I80" s="61">
        <f>SUM('MAN:DC20'!I80)</f>
        <v>0</v>
      </c>
      <c r="J80" s="55">
        <f>SUM('MAN:DC20'!J80)</f>
        <v>0</v>
      </c>
      <c r="K80" s="61">
        <f>SUM('MAN:DC20'!K80)</f>
        <v>0</v>
      </c>
      <c r="L80" s="55">
        <f>SUM('MAN:DC20'!L80)</f>
        <v>0</v>
      </c>
      <c r="M80" s="61">
        <f>SUM('MAN:DC20'!M80)</f>
        <v>0</v>
      </c>
      <c r="N80" s="70">
        <f t="shared" si="4"/>
        <v>2</v>
      </c>
      <c r="O80" s="71">
        <f t="shared" si="5"/>
        <v>2</v>
      </c>
      <c r="P80" s="68">
        <f>SUM('MAN:DC20'!P80)</f>
        <v>0</v>
      </c>
      <c r="Q80" s="53">
        <f t="shared" si="6"/>
        <v>-2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>
        <f>SUM('MAN:DC20'!D81)</f>
        <v>0</v>
      </c>
      <c r="E81" s="60">
        <f>SUM('MAN:DC20'!E81)</f>
        <v>1</v>
      </c>
      <c r="F81" s="55">
        <f>SUM('MAN:DC20'!F81)</f>
        <v>0</v>
      </c>
      <c r="G81" s="61">
        <f>SUM('MAN:DC20'!G81)</f>
        <v>0</v>
      </c>
      <c r="H81" s="55">
        <f>SUM('MAN:DC20'!H81)</f>
        <v>0</v>
      </c>
      <c r="I81" s="61">
        <f>SUM('MAN:DC20'!I81)</f>
        <v>0</v>
      </c>
      <c r="J81" s="55">
        <f>SUM('MAN:DC20'!J81)</f>
        <v>0</v>
      </c>
      <c r="K81" s="61">
        <f>SUM('MAN:DC20'!K81)</f>
        <v>0</v>
      </c>
      <c r="L81" s="55">
        <f>SUM('MAN:DC20'!L81)</f>
        <v>0</v>
      </c>
      <c r="M81" s="61">
        <f>SUM('MAN:DC20'!M81)</f>
        <v>0</v>
      </c>
      <c r="N81" s="70">
        <f t="shared" si="4"/>
        <v>0</v>
      </c>
      <c r="O81" s="71">
        <f t="shared" si="5"/>
        <v>0</v>
      </c>
      <c r="P81" s="68">
        <f>SUM('MAN:DC20'!P81)</f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>
        <f>SUM('MAN:DC20'!D82)</f>
        <v>9</v>
      </c>
      <c r="E82" s="60">
        <f>SUM('MAN:DC20'!E82)</f>
        <v>0</v>
      </c>
      <c r="F82" s="55">
        <f>SUM('MAN:DC20'!F82)</f>
        <v>0</v>
      </c>
      <c r="G82" s="61">
        <f>SUM('MAN:DC20'!G82)</f>
        <v>0</v>
      </c>
      <c r="H82" s="55">
        <f>SUM('MAN:DC20'!H82)</f>
        <v>0</v>
      </c>
      <c r="I82" s="61">
        <f>SUM('MAN:DC20'!I82)</f>
        <v>0</v>
      </c>
      <c r="J82" s="55">
        <f>SUM('MAN:DC20'!J82)</f>
        <v>0</v>
      </c>
      <c r="K82" s="61">
        <f>SUM('MAN:DC20'!K82)</f>
        <v>0</v>
      </c>
      <c r="L82" s="55">
        <f>SUM('MAN:DC20'!L82)</f>
        <v>0</v>
      </c>
      <c r="M82" s="61">
        <f>SUM('MAN:DC20'!M82)</f>
        <v>0</v>
      </c>
      <c r="N82" s="70">
        <f t="shared" si="4"/>
        <v>0</v>
      </c>
      <c r="O82" s="71">
        <f t="shared" si="5"/>
        <v>0</v>
      </c>
      <c r="P82" s="68">
        <f>SUM('MAN:DC20'!P82)</f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>
        <f>SUM('MAN:DC20'!D83)</f>
        <v>1</v>
      </c>
      <c r="E83" s="60">
        <f>SUM('MAN:DC20'!E83)</f>
        <v>0</v>
      </c>
      <c r="F83" s="55">
        <f>SUM('MAN:DC20'!F83)</f>
        <v>0</v>
      </c>
      <c r="G83" s="61">
        <f>SUM('MAN:DC20'!G83)</f>
        <v>0</v>
      </c>
      <c r="H83" s="55">
        <f>SUM('MAN:DC20'!H83)</f>
        <v>0</v>
      </c>
      <c r="I83" s="61">
        <f>SUM('MAN:DC20'!I83)</f>
        <v>0</v>
      </c>
      <c r="J83" s="55">
        <f>SUM('MAN:DC20'!J83)</f>
        <v>0</v>
      </c>
      <c r="K83" s="61">
        <f>SUM('MAN:DC20'!K83)</f>
        <v>0</v>
      </c>
      <c r="L83" s="55">
        <f>SUM('MAN:DC20'!L83)</f>
        <v>0</v>
      </c>
      <c r="M83" s="61">
        <f>SUM('MAN:DC20'!M83)</f>
        <v>0</v>
      </c>
      <c r="N83" s="70">
        <f t="shared" si="4"/>
        <v>0</v>
      </c>
      <c r="O83" s="71">
        <f t="shared" si="5"/>
        <v>0</v>
      </c>
      <c r="P83" s="68">
        <f>SUM('MAN:DC20'!P83)</f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x14ac:dyDescent="0.3">
      <c r="A86" s="27"/>
      <c r="B86" s="158" t="s">
        <v>60</v>
      </c>
      <c r="C86" s="159"/>
      <c r="D86" s="59">
        <f>SUM('MAN:DC20'!D86)</f>
        <v>50</v>
      </c>
      <c r="E86" s="60">
        <f>SUM('MAN:DC20'!E86)</f>
        <v>390</v>
      </c>
      <c r="F86" s="55">
        <f>SUM('MAN:DC20'!F86)</f>
        <v>83</v>
      </c>
      <c r="G86" s="61">
        <f>SUM('MAN:DC20'!G86)</f>
        <v>70</v>
      </c>
      <c r="H86" s="55">
        <f>SUM('MAN:DC20'!H86)</f>
        <v>130</v>
      </c>
      <c r="I86" s="61">
        <f>SUM('MAN:DC20'!I86)</f>
        <v>135</v>
      </c>
      <c r="J86" s="55">
        <f>SUM('MAN:DC20'!J86)</f>
        <v>80</v>
      </c>
      <c r="K86" s="61">
        <f>SUM('MAN:DC20'!K86)</f>
        <v>80</v>
      </c>
      <c r="L86" s="55">
        <f>SUM('MAN:DC20'!L86)</f>
        <v>0</v>
      </c>
      <c r="M86" s="61">
        <f>SUM('MAN:DC20'!M86)</f>
        <v>0</v>
      </c>
      <c r="N86" s="70">
        <f>IF(ISERROR(L86+J86+H86+F86),"Invalid Input",L86+J86+H86+F86)</f>
        <v>293</v>
      </c>
      <c r="O86" s="71">
        <f>IF(ISERROR(G86+I86+K86+M86),"Invalid Input",G86+I86+K86+M86)</f>
        <v>285</v>
      </c>
      <c r="P86" s="68">
        <f>SUM('MAN:DC20'!P86)</f>
        <v>0</v>
      </c>
      <c r="Q86" s="53">
        <f>IF(ISERROR(P86-O86),"Invalid Input",(P86-O86))</f>
        <v>-285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SheetNames!A2</f>
        <v>Summary</v>
      </c>
    </row>
  </sheetData>
  <mergeCells count="48">
    <mergeCell ref="B64:C64"/>
    <mergeCell ref="B83:C83"/>
    <mergeCell ref="B86:C86"/>
    <mergeCell ref="B43:C43"/>
    <mergeCell ref="A45:C45"/>
    <mergeCell ref="B49:C49"/>
    <mergeCell ref="B50:C50"/>
    <mergeCell ref="A51:C51"/>
    <mergeCell ref="B54:C54"/>
    <mergeCell ref="B72:C72"/>
    <mergeCell ref="B73:C73"/>
    <mergeCell ref="B84:C84"/>
    <mergeCell ref="B59:C59"/>
    <mergeCell ref="B58:C58"/>
    <mergeCell ref="B63:C63"/>
    <mergeCell ref="B32:C32"/>
    <mergeCell ref="B26:C26"/>
    <mergeCell ref="B27:C27"/>
    <mergeCell ref="A22:C22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4:C74"/>
    <mergeCell ref="B61:C61"/>
    <mergeCell ref="B81:C81"/>
    <mergeCell ref="B28:C28"/>
    <mergeCell ref="B29:C29"/>
    <mergeCell ref="B24:C24"/>
    <mergeCell ref="B25:C25"/>
    <mergeCell ref="B30:C30"/>
    <mergeCell ref="B41:C41"/>
    <mergeCell ref="B33:C33"/>
    <mergeCell ref="B55:C55"/>
    <mergeCell ref="B34:C34"/>
    <mergeCell ref="B53:C53"/>
    <mergeCell ref="B36:C36"/>
    <mergeCell ref="B37:C37"/>
    <mergeCell ref="A38:C38"/>
    <mergeCell ref="B42:C42"/>
    <mergeCell ref="B47:C47"/>
    <mergeCell ref="B48:C48"/>
    <mergeCell ref="B40:C40"/>
  </mergeCells>
  <pageMargins left="0.23622047244094499" right="0.23622047244094499" top="0.74803149606299202" bottom="0.74803149606299202" header="0.31496062992126" footer="0.31496062992126"/>
  <pageSetup paperSize="9" scale="34" orientation="landscape" r:id="rId1"/>
  <rowBreaks count="3" manualBreakCount="3">
    <brk id="16" max="16383" man="1"/>
    <brk id="57" max="16383" man="1"/>
    <brk id="62" max="16383" man="1"/>
  </rowBreaks>
  <ignoredErrors>
    <ignoredError sqref="D5:D15 D24:Q86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DC19 - Thabo Mofutsanyana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SheetNames!A20</f>
        <v>DC19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FS201 - Moqhaka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SheetNames!A21</f>
        <v>FS201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FS203 - Ngwathe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SheetNames!A22</f>
        <v>FS203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FS204 - Metsimaholo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>
        <v>9400</v>
      </c>
      <c r="E6" s="92" t="s">
        <v>33</v>
      </c>
    </row>
    <row r="7" spans="1:20" ht="27.6" x14ac:dyDescent="0.3">
      <c r="A7" s="67"/>
      <c r="B7" s="62"/>
      <c r="C7" s="127" t="s">
        <v>64</v>
      </c>
      <c r="D7" s="128">
        <v>466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>
        <v>51921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>
        <v>47413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>
        <v>42574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>
        <v>50296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>
        <v>3000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133"/>
      <c r="E24" s="134"/>
      <c r="F24" s="132"/>
      <c r="G24" s="135"/>
      <c r="H24" s="132"/>
      <c r="I24" s="135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133"/>
      <c r="E25" s="134"/>
      <c r="F25" s="132"/>
      <c r="G25" s="135"/>
      <c r="H25" s="132"/>
      <c r="I25" s="135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133"/>
      <c r="E26" s="134"/>
      <c r="F26" s="132"/>
      <c r="G26" s="135"/>
      <c r="H26" s="132"/>
      <c r="I26" s="135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133"/>
      <c r="E27" s="134"/>
      <c r="F27" s="132"/>
      <c r="G27" s="135"/>
      <c r="H27" s="132"/>
      <c r="I27" s="135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133"/>
      <c r="E28" s="134"/>
      <c r="F28" s="132"/>
      <c r="G28" s="135"/>
      <c r="H28" s="132"/>
      <c r="I28" s="135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133"/>
      <c r="E29" s="134"/>
      <c r="F29" s="132"/>
      <c r="G29" s="135"/>
      <c r="H29" s="132"/>
      <c r="I29" s="135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133"/>
      <c r="E30" s="134"/>
      <c r="F30" s="132"/>
      <c r="G30" s="135"/>
      <c r="H30" s="132"/>
      <c r="I30" s="135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133"/>
      <c r="E31" s="134"/>
      <c r="F31" s="132"/>
      <c r="G31" s="135"/>
      <c r="H31" s="132"/>
      <c r="I31" s="135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133"/>
      <c r="E32" s="134"/>
      <c r="F32" s="132"/>
      <c r="G32" s="135"/>
      <c r="H32" s="132"/>
      <c r="I32" s="135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133"/>
      <c r="E33" s="134"/>
      <c r="F33" s="132"/>
      <c r="G33" s="135"/>
      <c r="H33" s="132"/>
      <c r="I33" s="135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133"/>
      <c r="E34" s="134"/>
      <c r="F34" s="132"/>
      <c r="G34" s="135"/>
      <c r="H34" s="132"/>
      <c r="I34" s="135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133"/>
      <c r="E35" s="134"/>
      <c r="F35" s="132"/>
      <c r="G35" s="135"/>
      <c r="H35" s="132"/>
      <c r="I35" s="135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133"/>
      <c r="E36" s="134"/>
      <c r="F36" s="132"/>
      <c r="G36" s="135"/>
      <c r="H36" s="132"/>
      <c r="I36" s="135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136"/>
      <c r="E37" s="136"/>
      <c r="F37" s="136"/>
      <c r="G37" s="137"/>
      <c r="H37" s="136"/>
      <c r="I37" s="137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136"/>
      <c r="E38" s="136"/>
      <c r="F38" s="136"/>
      <c r="G38" s="137"/>
      <c r="H38" s="136"/>
      <c r="I38" s="137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136"/>
      <c r="E39" s="136"/>
      <c r="F39" s="136"/>
      <c r="G39" s="137"/>
      <c r="H39" s="136"/>
      <c r="I39" s="137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133"/>
      <c r="E40" s="134">
        <v>6</v>
      </c>
      <c r="F40" s="132"/>
      <c r="G40" s="135">
        <v>0</v>
      </c>
      <c r="H40" s="132"/>
      <c r="I40" s="135">
        <v>0</v>
      </c>
      <c r="J40" s="55">
        <v>6</v>
      </c>
      <c r="K40" s="61">
        <v>0</v>
      </c>
      <c r="L40" s="55"/>
      <c r="M40" s="61"/>
      <c r="N40" s="70">
        <f>IF(ISERROR(L40+J40+H40+F40),"Invalid Input",L40+J40+H40+F40)</f>
        <v>6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133"/>
      <c r="E41" s="134"/>
      <c r="F41" s="132"/>
      <c r="G41" s="135"/>
      <c r="H41" s="132"/>
      <c r="I41" s="135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133"/>
      <c r="E42" s="134">
        <v>5</v>
      </c>
      <c r="F42" s="132">
        <v>1</v>
      </c>
      <c r="G42" s="135">
        <v>0</v>
      </c>
      <c r="H42" s="132">
        <v>2</v>
      </c>
      <c r="I42" s="135">
        <v>0</v>
      </c>
      <c r="J42" s="55">
        <v>1</v>
      </c>
      <c r="K42" s="61">
        <v>0</v>
      </c>
      <c r="L42" s="55"/>
      <c r="M42" s="61"/>
      <c r="N42" s="70">
        <f>IF(ISERROR(L42+J42+H42+F42),"Invalid Input",L42+J42+H42+F42)</f>
        <v>4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133"/>
      <c r="E43" s="134"/>
      <c r="F43" s="132"/>
      <c r="G43" s="135"/>
      <c r="H43" s="132"/>
      <c r="I43" s="135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38"/>
      <c r="E44" s="138"/>
      <c r="F44" s="138"/>
      <c r="G44" s="139"/>
      <c r="H44" s="138"/>
      <c r="I44" s="139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38"/>
      <c r="E45" s="138"/>
      <c r="F45" s="138"/>
      <c r="G45" s="139"/>
      <c r="H45" s="138"/>
      <c r="I45" s="139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38"/>
      <c r="E46" s="138"/>
      <c r="F46" s="138"/>
      <c r="G46" s="139"/>
      <c r="H46" s="138"/>
      <c r="I46" s="139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133"/>
      <c r="E47" s="134"/>
      <c r="F47" s="132"/>
      <c r="G47" s="135"/>
      <c r="H47" s="132"/>
      <c r="I47" s="135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133"/>
      <c r="E48" s="134"/>
      <c r="F48" s="132"/>
      <c r="G48" s="135"/>
      <c r="H48" s="132"/>
      <c r="I48" s="135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133"/>
      <c r="E49" s="134"/>
      <c r="F49" s="132"/>
      <c r="G49" s="135"/>
      <c r="H49" s="132"/>
      <c r="I49" s="135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136"/>
      <c r="E50" s="136"/>
      <c r="F50" s="136"/>
      <c r="G50" s="137"/>
      <c r="H50" s="136"/>
      <c r="I50" s="137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136"/>
      <c r="E51" s="136"/>
      <c r="F51" s="136"/>
      <c r="G51" s="137"/>
      <c r="H51" s="136"/>
      <c r="I51" s="137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136"/>
      <c r="E52" s="136"/>
      <c r="F52" s="136"/>
      <c r="G52" s="137"/>
      <c r="H52" s="136"/>
      <c r="I52" s="137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133"/>
      <c r="E53" s="134"/>
      <c r="F53" s="132"/>
      <c r="G53" s="135"/>
      <c r="H53" s="132"/>
      <c r="I53" s="135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133"/>
      <c r="E54" s="134"/>
      <c r="F54" s="132"/>
      <c r="G54" s="135"/>
      <c r="H54" s="132"/>
      <c r="I54" s="135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136"/>
      <c r="E55" s="136"/>
      <c r="F55" s="136"/>
      <c r="G55" s="137"/>
      <c r="H55" s="136"/>
      <c r="I55" s="137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136"/>
      <c r="E56" s="136"/>
      <c r="F56" s="136"/>
      <c r="G56" s="137"/>
      <c r="H56" s="136"/>
      <c r="I56" s="137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133"/>
      <c r="E57" s="134"/>
      <c r="F57" s="132"/>
      <c r="G57" s="135"/>
      <c r="H57" s="132"/>
      <c r="I57" s="135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133"/>
      <c r="E58" s="134"/>
      <c r="F58" s="132"/>
      <c r="G58" s="135"/>
      <c r="H58" s="132"/>
      <c r="I58" s="135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130"/>
      <c r="E59" s="130"/>
      <c r="F59" s="130"/>
      <c r="G59" s="131"/>
      <c r="H59" s="130"/>
      <c r="I59" s="13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130"/>
      <c r="E60" s="130"/>
      <c r="F60" s="130"/>
      <c r="G60" s="131"/>
      <c r="H60" s="130"/>
      <c r="I60" s="13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133"/>
      <c r="E61" s="134"/>
      <c r="F61" s="132"/>
      <c r="G61" s="135"/>
      <c r="H61" s="132"/>
      <c r="I61" s="135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133"/>
      <c r="E62" s="134">
        <v>12</v>
      </c>
      <c r="F62" s="132">
        <v>3</v>
      </c>
      <c r="G62" s="135">
        <v>3</v>
      </c>
      <c r="H62" s="132">
        <v>3</v>
      </c>
      <c r="I62" s="135">
        <v>3</v>
      </c>
      <c r="J62" s="55">
        <v>3</v>
      </c>
      <c r="K62" s="61">
        <v>3</v>
      </c>
      <c r="L62" s="55"/>
      <c r="M62" s="61"/>
      <c r="N62" s="70">
        <f>IF(ISERROR(L62+J62+H62+F62),"Invalid Input",L62+J62+H62+F62)</f>
        <v>9</v>
      </c>
      <c r="O62" s="71">
        <f>IF(ISERROR(G62+I62+K62+M62),"Invalid Input",G62+I62+K62+M62)</f>
        <v>9</v>
      </c>
      <c r="P62" s="68">
        <v>0</v>
      </c>
      <c r="Q62" s="53">
        <f>IF(ISERROR(P62-O62),"Invalid Input",(P62-O62))</f>
        <v>-9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133"/>
      <c r="E63" s="134"/>
      <c r="F63" s="132"/>
      <c r="G63" s="135"/>
      <c r="H63" s="132"/>
      <c r="I63" s="135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130"/>
      <c r="E64" s="130"/>
      <c r="F64" s="130"/>
      <c r="G64" s="131"/>
      <c r="H64" s="130"/>
      <c r="I64" s="13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136"/>
      <c r="E65" s="136"/>
      <c r="F65" s="136"/>
      <c r="G65" s="137"/>
      <c r="H65" s="136"/>
      <c r="I65" s="137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133"/>
      <c r="E66" s="134"/>
      <c r="F66" s="132"/>
      <c r="G66" s="135"/>
      <c r="H66" s="132"/>
      <c r="I66" s="135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133"/>
      <c r="E67" s="134"/>
      <c r="F67" s="132"/>
      <c r="G67" s="135"/>
      <c r="H67" s="132"/>
      <c r="I67" s="135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133"/>
      <c r="E68" s="134"/>
      <c r="F68" s="132"/>
      <c r="G68" s="135"/>
      <c r="H68" s="132"/>
      <c r="I68" s="135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133"/>
      <c r="E69" s="134"/>
      <c r="F69" s="132"/>
      <c r="G69" s="135"/>
      <c r="H69" s="132"/>
      <c r="I69" s="135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130"/>
      <c r="E70" s="130"/>
      <c r="F70" s="130"/>
      <c r="G70" s="131"/>
      <c r="H70" s="130"/>
      <c r="I70" s="13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136"/>
      <c r="E71" s="136"/>
      <c r="F71" s="136"/>
      <c r="G71" s="137"/>
      <c r="H71" s="136"/>
      <c r="I71" s="137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133"/>
      <c r="E72" s="134"/>
      <c r="F72" s="132"/>
      <c r="G72" s="135"/>
      <c r="H72" s="132"/>
      <c r="I72" s="135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133"/>
      <c r="E73" s="134"/>
      <c r="F73" s="132"/>
      <c r="G73" s="135"/>
      <c r="H73" s="132"/>
      <c r="I73" s="135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133"/>
      <c r="E74" s="134"/>
      <c r="F74" s="132"/>
      <c r="G74" s="135"/>
      <c r="H74" s="132"/>
      <c r="I74" s="135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133"/>
      <c r="E75" s="134"/>
      <c r="F75" s="132"/>
      <c r="G75" s="135"/>
      <c r="H75" s="132"/>
      <c r="I75" s="135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133"/>
      <c r="E76" s="134"/>
      <c r="F76" s="132"/>
      <c r="G76" s="135"/>
      <c r="H76" s="132"/>
      <c r="I76" s="135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133"/>
      <c r="E77" s="134"/>
      <c r="F77" s="132"/>
      <c r="G77" s="135"/>
      <c r="H77" s="132"/>
      <c r="I77" s="135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133"/>
      <c r="E78" s="134"/>
      <c r="F78" s="132"/>
      <c r="G78" s="135"/>
      <c r="H78" s="132"/>
      <c r="I78" s="135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133"/>
      <c r="E79" s="134"/>
      <c r="F79" s="132"/>
      <c r="G79" s="135"/>
      <c r="H79" s="132"/>
      <c r="I79" s="135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133"/>
      <c r="E80" s="134">
        <v>1</v>
      </c>
      <c r="F80" s="132">
        <v>0</v>
      </c>
      <c r="G80" s="135">
        <v>0</v>
      </c>
      <c r="H80" s="132">
        <v>0</v>
      </c>
      <c r="I80" s="135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133"/>
      <c r="E81" s="134"/>
      <c r="F81" s="132"/>
      <c r="G81" s="135"/>
      <c r="H81" s="132"/>
      <c r="I81" s="135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133"/>
      <c r="E82" s="134"/>
      <c r="F82" s="132"/>
      <c r="G82" s="135"/>
      <c r="H82" s="132"/>
      <c r="I82" s="135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133"/>
      <c r="E83" s="134"/>
      <c r="F83" s="132"/>
      <c r="G83" s="135"/>
      <c r="H83" s="132"/>
      <c r="I83" s="135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130"/>
      <c r="E84" s="130"/>
      <c r="F84" s="130"/>
      <c r="G84" s="131"/>
      <c r="H84" s="130"/>
      <c r="I84" s="13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130"/>
      <c r="E85" s="130"/>
      <c r="F85" s="130"/>
      <c r="G85" s="131"/>
      <c r="H85" s="130"/>
      <c r="I85" s="13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133"/>
      <c r="E86" s="134">
        <v>100</v>
      </c>
      <c r="F86" s="132">
        <v>0</v>
      </c>
      <c r="G86" s="135">
        <v>0</v>
      </c>
      <c r="H86" s="132">
        <v>0</v>
      </c>
      <c r="I86" s="135">
        <v>0</v>
      </c>
      <c r="J86" s="55">
        <v>0</v>
      </c>
      <c r="K86" s="61">
        <v>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SheetNames!A23</f>
        <v>FS204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FS205 - Mafube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>
        <v>20744</v>
      </c>
      <c r="E5" s="93" t="s">
        <v>37</v>
      </c>
    </row>
    <row r="6" spans="1:20" x14ac:dyDescent="0.3">
      <c r="C6" s="124" t="s">
        <v>30</v>
      </c>
      <c r="D6" s="126">
        <v>500</v>
      </c>
      <c r="E6" s="92" t="s">
        <v>33</v>
      </c>
    </row>
    <row r="7" spans="1:20" ht="27.6" x14ac:dyDescent="0.3">
      <c r="A7" s="67"/>
      <c r="B7" s="62"/>
      <c r="C7" s="127" t="s">
        <v>64</v>
      </c>
      <c r="D7" s="128">
        <v>2000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>
        <v>20278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>
        <v>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>
        <v>20234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>
        <v>0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>
        <v>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>
        <v>500</v>
      </c>
      <c r="E24" s="60">
        <v>300</v>
      </c>
      <c r="F24" s="55">
        <v>80</v>
      </c>
      <c r="G24" s="61">
        <v>80</v>
      </c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80</v>
      </c>
      <c r="O24" s="71">
        <f t="shared" ref="O24:O36" si="2">IF(ISERROR(G24+I24+K24+M24),"Invalid Input",G24+I24+K24+M24)</f>
        <v>80</v>
      </c>
      <c r="P24" s="68">
        <v>0</v>
      </c>
      <c r="Q24" s="53">
        <f t="shared" ref="Q24:Q36" si="3">IF(ISERROR(P24-O24),"Invalid Input",(P24-O24))</f>
        <v>-80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>
        <v>1000</v>
      </c>
      <c r="E25" s="60">
        <v>500</v>
      </c>
      <c r="F25" s="55">
        <v>500</v>
      </c>
      <c r="G25" s="61">
        <v>500</v>
      </c>
      <c r="H25" s="55"/>
      <c r="I25" s="61"/>
      <c r="J25" s="55"/>
      <c r="K25" s="61"/>
      <c r="L25" s="55"/>
      <c r="M25" s="61"/>
      <c r="N25" s="70">
        <f t="shared" si="1"/>
        <v>500</v>
      </c>
      <c r="O25" s="71">
        <f t="shared" si="2"/>
        <v>500</v>
      </c>
      <c r="P25" s="68">
        <v>0</v>
      </c>
      <c r="Q25" s="53">
        <f t="shared" si="3"/>
        <v>-500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>
        <v>1500</v>
      </c>
      <c r="E26" s="60">
        <v>1200</v>
      </c>
      <c r="F26" s="55">
        <v>1200</v>
      </c>
      <c r="G26" s="61">
        <v>1200</v>
      </c>
      <c r="H26" s="55"/>
      <c r="I26" s="61"/>
      <c r="J26" s="55"/>
      <c r="K26" s="61"/>
      <c r="L26" s="55"/>
      <c r="M26" s="61"/>
      <c r="N26" s="70">
        <f t="shared" si="1"/>
        <v>1200</v>
      </c>
      <c r="O26" s="71">
        <f t="shared" si="2"/>
        <v>1200</v>
      </c>
      <c r="P26" s="68">
        <v>0</v>
      </c>
      <c r="Q26" s="53">
        <f t="shared" si="3"/>
        <v>-1200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>
        <v>3</v>
      </c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>
        <v>2</v>
      </c>
      <c r="E29" s="60">
        <v>0</v>
      </c>
      <c r="F29" s="55">
        <v>0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>
        <v>2000</v>
      </c>
      <c r="E30" s="60">
        <v>0</v>
      </c>
      <c r="F30" s="55">
        <v>0</v>
      </c>
      <c r="G30" s="61">
        <v>0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>
        <v>0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>
        <v>2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>
        <v>0</v>
      </c>
      <c r="E33" s="60">
        <v>0</v>
      </c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>
        <v>0</v>
      </c>
      <c r="E34" s="60">
        <v>0</v>
      </c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>
        <v>300</v>
      </c>
      <c r="E36" s="60">
        <v>153</v>
      </c>
      <c r="F36" s="55">
        <v>153</v>
      </c>
      <c r="G36" s="61">
        <v>0</v>
      </c>
      <c r="H36" s="55"/>
      <c r="I36" s="61"/>
      <c r="J36" s="55"/>
      <c r="K36" s="61"/>
      <c r="L36" s="55"/>
      <c r="M36" s="61"/>
      <c r="N36" s="70">
        <f t="shared" si="1"/>
        <v>153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>
        <v>244</v>
      </c>
      <c r="E40" s="60">
        <v>1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>
        <v>244</v>
      </c>
      <c r="E41" s="60">
        <v>0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>
        <v>244</v>
      </c>
      <c r="E42" s="60">
        <v>0</v>
      </c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>
        <v>0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>
        <v>0</v>
      </c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>
        <v>0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>
        <v>0</v>
      </c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>
        <v>176</v>
      </c>
      <c r="E54" s="60">
        <v>0</v>
      </c>
      <c r="F54" s="55">
        <v>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>
        <v>0</v>
      </c>
      <c r="F57" s="55">
        <v>0</v>
      </c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>
        <v>2727</v>
      </c>
      <c r="E58" s="60">
        <v>0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>
        <v>20744</v>
      </c>
      <c r="E61" s="60">
        <v>20744</v>
      </c>
      <c r="F61" s="55">
        <v>0</v>
      </c>
      <c r="G61" s="61">
        <v>0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>
        <v>704</v>
      </c>
      <c r="E66" s="60">
        <v>466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>
        <v>0</v>
      </c>
      <c r="G68" s="61">
        <v>0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>
        <v>1</v>
      </c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>
        <v>1</v>
      </c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>
        <v>1</v>
      </c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>
        <v>50</v>
      </c>
      <c r="E86" s="60">
        <v>100</v>
      </c>
      <c r="F86" s="55">
        <v>50</v>
      </c>
      <c r="G86" s="61">
        <v>50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50</v>
      </c>
      <c r="O86" s="71">
        <f>IF(ISERROR(G86+I86+K86+M86),"Invalid Input",G86+I86+K86+M86)</f>
        <v>50</v>
      </c>
      <c r="P86" s="68">
        <v>0</v>
      </c>
      <c r="Q86" s="53">
        <f>IF(ISERROR(P86-O86),"Invalid Input",(P86-O86))</f>
        <v>-50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SheetNames!A24</f>
        <v>FS205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DC20 - Fezile Dabi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SheetNames!A25</f>
        <v>DC20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MAN - Mangaung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>
        <v>242255</v>
      </c>
      <c r="E5" s="93" t="s">
        <v>37</v>
      </c>
    </row>
    <row r="6" spans="1:20" x14ac:dyDescent="0.3">
      <c r="C6" s="124" t="s">
        <v>30</v>
      </c>
      <c r="D6" s="126">
        <v>30292</v>
      </c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>
        <v>255596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>
        <v>9819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>
        <v>263927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>
        <v>1533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>
        <v>199762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>
        <v>65488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>
        <v>249735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>
        <v>15515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>
        <v>10</v>
      </c>
      <c r="E24" s="60">
        <v>3</v>
      </c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>
        <v>16</v>
      </c>
      <c r="E27" s="60">
        <v>16</v>
      </c>
      <c r="F27" s="55">
        <v>0</v>
      </c>
      <c r="G27" s="61">
        <v>0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>
        <v>688</v>
      </c>
      <c r="E28" s="60">
        <v>2943</v>
      </c>
      <c r="F28" s="55">
        <v>0</v>
      </c>
      <c r="G28" s="61">
        <v>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 t="s">
        <v>144</v>
      </c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>
        <v>0</v>
      </c>
      <c r="E33" s="60">
        <v>312</v>
      </c>
      <c r="F33" s="55"/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>
        <v>690</v>
      </c>
      <c r="E34" s="60">
        <v>1800</v>
      </c>
      <c r="F34" s="55">
        <v>150</v>
      </c>
      <c r="G34" s="61">
        <v>518</v>
      </c>
      <c r="H34" s="55"/>
      <c r="I34" s="61"/>
      <c r="J34" s="55"/>
      <c r="K34" s="61"/>
      <c r="L34" s="55"/>
      <c r="M34" s="61"/>
      <c r="N34" s="70">
        <f t="shared" si="1"/>
        <v>150</v>
      </c>
      <c r="O34" s="71">
        <f t="shared" si="2"/>
        <v>518</v>
      </c>
      <c r="P34" s="68">
        <v>0</v>
      </c>
      <c r="Q34" s="53">
        <f t="shared" si="3"/>
        <v>-518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>
        <v>3</v>
      </c>
      <c r="E38" s="82">
        <v>636</v>
      </c>
      <c r="F38" s="82">
        <v>159</v>
      </c>
      <c r="G38" s="83">
        <v>252</v>
      </c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>
        <v>874</v>
      </c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>
        <v>129</v>
      </c>
      <c r="E40" s="60">
        <v>82</v>
      </c>
      <c r="F40" s="55">
        <v>20</v>
      </c>
      <c r="G40" s="61">
        <v>114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20</v>
      </c>
      <c r="O40" s="71">
        <f>IF(ISERROR(G40+I40+K40+M40),"Invalid Input",G40+I40+K40+M40)</f>
        <v>114</v>
      </c>
      <c r="P40" s="68">
        <v>0</v>
      </c>
      <c r="Q40" s="53">
        <f>IF(ISERROR(P40-O40),"Invalid Input",(P40-O40))</f>
        <v>-114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>
        <v>1</v>
      </c>
      <c r="E41" s="60">
        <v>2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>
        <v>0</v>
      </c>
      <c r="E45" s="102">
        <v>13</v>
      </c>
      <c r="F45" s="102">
        <v>0</v>
      </c>
      <c r="G45" s="103">
        <v>0</v>
      </c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>
        <v>0</v>
      </c>
      <c r="E46" s="102">
        <v>8</v>
      </c>
      <c r="F46" s="102">
        <v>0</v>
      </c>
      <c r="G46" s="103">
        <v>0</v>
      </c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>
        <v>0</v>
      </c>
      <c r="E47" s="60">
        <v>28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 t="s">
        <v>145</v>
      </c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>
        <v>688</v>
      </c>
      <c r="E52" s="82">
        <v>2943</v>
      </c>
      <c r="F52" s="82">
        <v>0</v>
      </c>
      <c r="G52" s="83">
        <v>0</v>
      </c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>
        <v>688</v>
      </c>
      <c r="E56" s="82">
        <v>2943</v>
      </c>
      <c r="F56" s="82">
        <v>0</v>
      </c>
      <c r="G56" s="83">
        <v>0</v>
      </c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>
        <v>90</v>
      </c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>
        <v>30</v>
      </c>
      <c r="E60" s="42">
        <v>330</v>
      </c>
      <c r="F60" s="42">
        <v>70</v>
      </c>
      <c r="G60" s="51">
        <v>192</v>
      </c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>
        <v>97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97</v>
      </c>
      <c r="P61" s="68">
        <v>0</v>
      </c>
      <c r="Q61" s="53">
        <f>IF(ISERROR(P61-O61),"Invalid Input",(P61-O61))</f>
        <v>-97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>
        <v>1003</v>
      </c>
      <c r="E64" s="42">
        <v>500</v>
      </c>
      <c r="F64" s="42">
        <v>0</v>
      </c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>
        <v>0</v>
      </c>
      <c r="E81" s="60">
        <v>1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28.8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 t="s">
        <v>146</v>
      </c>
    </row>
    <row r="84" spans="1:20" ht="30" customHeight="1" x14ac:dyDescent="0.3">
      <c r="A84" s="27"/>
      <c r="B84" s="144">
        <f>COUNTA(B72:C83)</f>
        <v>12</v>
      </c>
      <c r="C84" s="145"/>
      <c r="D84" s="42">
        <v>829</v>
      </c>
      <c r="E84" s="42">
        <v>1200</v>
      </c>
      <c r="F84" s="42">
        <v>300</v>
      </c>
      <c r="G84" s="51">
        <v>525</v>
      </c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SheetNames!A3</f>
        <v>MAN</v>
      </c>
    </row>
  </sheetData>
  <mergeCells count="48">
    <mergeCell ref="B37:C37"/>
    <mergeCell ref="A38:C38"/>
    <mergeCell ref="B86:C86"/>
    <mergeCell ref="B50:C50"/>
    <mergeCell ref="A51:C51"/>
    <mergeCell ref="B54:C54"/>
    <mergeCell ref="B58:C58"/>
    <mergeCell ref="B63:C63"/>
    <mergeCell ref="B64:C64"/>
    <mergeCell ref="B72:C72"/>
    <mergeCell ref="B73:C73"/>
    <mergeCell ref="B61:C61"/>
    <mergeCell ref="B40:C40"/>
    <mergeCell ref="B62:C62"/>
    <mergeCell ref="B41:C41"/>
    <mergeCell ref="B48:C48"/>
    <mergeCell ref="B30:C30"/>
    <mergeCell ref="B34:C34"/>
    <mergeCell ref="B36:C36"/>
    <mergeCell ref="A22:C22"/>
    <mergeCell ref="B25:C25"/>
    <mergeCell ref="B26:C26"/>
    <mergeCell ref="B27:C27"/>
    <mergeCell ref="B28:C28"/>
    <mergeCell ref="B24:C24"/>
    <mergeCell ref="B29:C29"/>
    <mergeCell ref="B32:C32"/>
    <mergeCell ref="B33:C33"/>
    <mergeCell ref="B47:C47"/>
    <mergeCell ref="B81:C81"/>
    <mergeCell ref="B42:C42"/>
    <mergeCell ref="B43:C43"/>
    <mergeCell ref="A45:C45"/>
    <mergeCell ref="B49:C49"/>
    <mergeCell ref="B74:C74"/>
    <mergeCell ref="B53:C53"/>
    <mergeCell ref="B57:C57"/>
    <mergeCell ref="B59:C59"/>
    <mergeCell ref="B55:C55"/>
    <mergeCell ref="B84:C84"/>
    <mergeCell ref="B75:C75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FS161 - Letsemeng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SheetNames!A4</f>
        <v>FS161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IV88"/>
  <sheetViews>
    <sheetView showGridLines="0" tabSelected="1" topLeftCell="A4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FS162 - Kopanong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40">
        <v>15678</v>
      </c>
      <c r="E5" s="93" t="s">
        <v>37</v>
      </c>
    </row>
    <row r="6" spans="1:20" x14ac:dyDescent="0.3">
      <c r="C6" s="124" t="s">
        <v>30</v>
      </c>
      <c r="D6" s="141">
        <v>750</v>
      </c>
      <c r="E6" s="92" t="s">
        <v>33</v>
      </c>
    </row>
    <row r="7" spans="1:20" ht="27.6" x14ac:dyDescent="0.3">
      <c r="A7" s="67"/>
      <c r="B7" s="62"/>
      <c r="C7" s="127" t="s">
        <v>64</v>
      </c>
      <c r="D7" s="128">
        <v>11000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>
        <v>15678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>
        <v>750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>
        <v>15678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>
        <v>750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>
        <v>15678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>
        <v>750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>
        <v>15678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>
        <v>750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 t="s">
        <v>151</v>
      </c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>
        <v>11000</v>
      </c>
      <c r="E26" s="60">
        <v>11000</v>
      </c>
      <c r="F26" s="55">
        <v>1</v>
      </c>
      <c r="G26" s="61">
        <v>1</v>
      </c>
      <c r="H26" s="55">
        <v>1</v>
      </c>
      <c r="I26" s="61">
        <v>1</v>
      </c>
      <c r="J26" s="55">
        <v>1</v>
      </c>
      <c r="K26" s="61">
        <v>1</v>
      </c>
      <c r="L26" s="55"/>
      <c r="M26" s="61"/>
      <c r="N26" s="70">
        <f t="shared" si="1"/>
        <v>3</v>
      </c>
      <c r="O26" s="71">
        <f t="shared" si="2"/>
        <v>3</v>
      </c>
      <c r="P26" s="68">
        <v>0</v>
      </c>
      <c r="Q26" s="53">
        <f t="shared" si="3"/>
        <v>-3</v>
      </c>
      <c r="R26" s="16" t="b">
        <v>1</v>
      </c>
      <c r="S26" s="104" t="s">
        <v>152</v>
      </c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 t="s">
        <v>153</v>
      </c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 t="s">
        <v>154</v>
      </c>
      <c r="T29" s="104"/>
    </row>
    <row r="30" spans="1:20" ht="15" customHeight="1" x14ac:dyDescent="0.3">
      <c r="A30" s="23"/>
      <c r="B30" s="142" t="s">
        <v>36</v>
      </c>
      <c r="C30" s="143"/>
      <c r="D30" s="59">
        <v>3</v>
      </c>
      <c r="E30" s="60">
        <v>3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 t="s">
        <v>155</v>
      </c>
      <c r="T30" s="104"/>
    </row>
    <row r="31" spans="1:20" ht="15" customHeight="1" x14ac:dyDescent="0.3">
      <c r="A31" s="23"/>
      <c r="B31" s="122" t="s">
        <v>133</v>
      </c>
      <c r="C31" s="118"/>
      <c r="D31" s="59">
        <v>750</v>
      </c>
      <c r="E31" s="60">
        <v>750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>
        <v>1</v>
      </c>
      <c r="E32" s="60">
        <v>1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>
        <v>0</v>
      </c>
      <c r="E33" s="60">
        <v>0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>
        <v>0</v>
      </c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>
        <v>1411</v>
      </c>
      <c r="E35" s="60">
        <v>1411</v>
      </c>
      <c r="F35" s="55">
        <v>1</v>
      </c>
      <c r="G35" s="61">
        <v>1</v>
      </c>
      <c r="H35" s="55">
        <v>1</v>
      </c>
      <c r="I35" s="61">
        <v>1</v>
      </c>
      <c r="J35" s="55">
        <v>1</v>
      </c>
      <c r="K35" s="61">
        <v>1</v>
      </c>
      <c r="L35" s="55"/>
      <c r="M35" s="61"/>
      <c r="N35" s="70">
        <f t="shared" si="1"/>
        <v>3</v>
      </c>
      <c r="O35" s="71">
        <f t="shared" si="2"/>
        <v>3</v>
      </c>
      <c r="P35" s="68">
        <v>0</v>
      </c>
      <c r="Q35" s="53">
        <f t="shared" si="3"/>
        <v>-3</v>
      </c>
      <c r="R35" s="16"/>
      <c r="S35" s="104" t="s">
        <v>156</v>
      </c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>
        <v>1000</v>
      </c>
      <c r="E36" s="60">
        <v>1000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 t="s">
        <v>157</v>
      </c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>
        <v>342</v>
      </c>
      <c r="E40" s="60">
        <v>1</v>
      </c>
      <c r="F40" s="55">
        <v>1</v>
      </c>
      <c r="G40" s="61">
        <v>1</v>
      </c>
      <c r="H40" s="55">
        <v>0</v>
      </c>
      <c r="I40" s="61">
        <v>0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1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04" t="s">
        <v>158</v>
      </c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>
        <v>35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 t="s">
        <v>159</v>
      </c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>
        <v>342</v>
      </c>
      <c r="E43" s="60">
        <v>1</v>
      </c>
      <c r="F43" s="55">
        <v>1</v>
      </c>
      <c r="G43" s="61">
        <v>1</v>
      </c>
      <c r="H43" s="55">
        <v>0</v>
      </c>
      <c r="I43" s="61">
        <v>0</v>
      </c>
      <c r="J43" s="55">
        <v>0</v>
      </c>
      <c r="K43" s="61">
        <v>0</v>
      </c>
      <c r="L43" s="55"/>
      <c r="M43" s="61"/>
      <c r="N43" s="70">
        <f>IF(ISERROR(L43+J43+H43+F43),"Invalid Input",L43+J43+H43+F43)</f>
        <v>1</v>
      </c>
      <c r="O43" s="71">
        <f>IF(ISERROR(G43+I43+K43+M43),"Invalid Input",G43+I43+K43+M43)</f>
        <v>1</v>
      </c>
      <c r="P43" s="68">
        <v>0</v>
      </c>
      <c r="Q43" s="53">
        <f>IF(ISERROR(P43-O43),"Invalid Input",(P43-O43))</f>
        <v>-1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>
        <v>35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 t="s">
        <v>159</v>
      </c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>
        <v>8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 t="s">
        <v>160</v>
      </c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>
        <v>8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 t="s">
        <v>160</v>
      </c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>
        <v>300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 t="s">
        <v>161</v>
      </c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>
        <v>300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 t="s">
        <v>161</v>
      </c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>
        <v>300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 t="s">
        <v>161</v>
      </c>
      <c r="T57" s="106"/>
    </row>
    <row r="58" spans="1:20" ht="15" customHeight="1" x14ac:dyDescent="0.3">
      <c r="A58" s="27"/>
      <c r="B58" s="158" t="s">
        <v>47</v>
      </c>
      <c r="C58" s="159"/>
      <c r="D58" s="59">
        <v>300</v>
      </c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 t="s">
        <v>161</v>
      </c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>
        <v>834</v>
      </c>
      <c r="E61" s="60">
        <v>6</v>
      </c>
      <c r="F61" s="55">
        <v>6</v>
      </c>
      <c r="G61" s="61">
        <v>6</v>
      </c>
      <c r="H61" s="55">
        <v>6</v>
      </c>
      <c r="I61" s="61">
        <v>6</v>
      </c>
      <c r="J61" s="55">
        <v>6</v>
      </c>
      <c r="K61" s="61">
        <v>6</v>
      </c>
      <c r="L61" s="55"/>
      <c r="M61" s="61"/>
      <c r="N61" s="70">
        <f>IF(ISERROR(L61+J61+H61+F61),"Invalid Input",L61+J61+H61+F61)</f>
        <v>18</v>
      </c>
      <c r="O61" s="71">
        <f>IF(ISERROR(G61+I61+K61+M61),"Invalid Input",G61+I61+K61+M61)</f>
        <v>18</v>
      </c>
      <c r="P61" s="68">
        <v>0</v>
      </c>
      <c r="Q61" s="53">
        <f>IF(ISERROR(P61-O61),"Invalid Input",(P61-O61))</f>
        <v>-18</v>
      </c>
      <c r="R61" s="16" t="b">
        <v>1</v>
      </c>
      <c r="S61" s="106" t="s">
        <v>162</v>
      </c>
      <c r="T61" s="106"/>
    </row>
    <row r="62" spans="1:20" ht="15" customHeight="1" x14ac:dyDescent="0.3">
      <c r="A62" s="27"/>
      <c r="B62" s="156" t="s">
        <v>80</v>
      </c>
      <c r="C62" s="157"/>
      <c r="D62" s="59">
        <v>2</v>
      </c>
      <c r="E62" s="60"/>
      <c r="F62" s="55">
        <v>1</v>
      </c>
      <c r="G62" s="61">
        <v>1</v>
      </c>
      <c r="H62" s="55">
        <v>1</v>
      </c>
      <c r="I62" s="61">
        <v>1</v>
      </c>
      <c r="J62" s="55"/>
      <c r="K62" s="61"/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>
        <v>834</v>
      </c>
      <c r="E63" s="60">
        <v>6</v>
      </c>
      <c r="F63" s="55">
        <v>6</v>
      </c>
      <c r="G63" s="61">
        <v>6</v>
      </c>
      <c r="H63" s="55">
        <v>6</v>
      </c>
      <c r="I63" s="61">
        <v>6</v>
      </c>
      <c r="J63" s="55">
        <v>6</v>
      </c>
      <c r="K63" s="61">
        <v>6</v>
      </c>
      <c r="L63" s="55"/>
      <c r="M63" s="61"/>
      <c r="N63" s="70">
        <f>IF(ISERROR(L63+J63+H63+F63),"Invalid Input",L63+J63+H63+F63)</f>
        <v>18</v>
      </c>
      <c r="O63" s="71">
        <f>IF(ISERROR(G63+I63+K63+M63),"Invalid Input",G63+I63+K63+M63)</f>
        <v>18</v>
      </c>
      <c r="P63" s="68">
        <v>0</v>
      </c>
      <c r="Q63" s="53">
        <f>IF(ISERROR(P63-O63),"Invalid Input",(P63-O63))</f>
        <v>-18</v>
      </c>
      <c r="R63" s="16"/>
      <c r="S63" s="106" t="s">
        <v>162</v>
      </c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>
        <v>947</v>
      </c>
      <c r="E66" s="60">
        <v>86</v>
      </c>
      <c r="F66" s="55">
        <v>0</v>
      </c>
      <c r="G66" s="61">
        <v>0</v>
      </c>
      <c r="H66" s="55">
        <v>0</v>
      </c>
      <c r="I66" s="61">
        <v>0</v>
      </c>
      <c r="J66" s="55">
        <v>43</v>
      </c>
      <c r="K66" s="61">
        <v>43</v>
      </c>
      <c r="L66" s="55"/>
      <c r="M66" s="61"/>
      <c r="N66" s="70">
        <f>IF(ISERROR(L66+J66+H66+F66),"Invalid Input",L66+J66+H66+F66)</f>
        <v>43</v>
      </c>
      <c r="O66" s="71">
        <f>IF(ISERROR(G66+I66+K66+M66),"Invalid Input",G66+I66+K66+M66)</f>
        <v>43</v>
      </c>
      <c r="P66" s="68">
        <v>0</v>
      </c>
      <c r="Q66" s="53">
        <f>IF(ISERROR(P66-O66),"Invalid Input",(P66-O66))</f>
        <v>-43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>
        <v>27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 t="s">
        <v>160</v>
      </c>
      <c r="T67" s="106"/>
    </row>
    <row r="68" spans="1:20" x14ac:dyDescent="0.3">
      <c r="A68" s="23"/>
      <c r="B68" s="37" t="s">
        <v>84</v>
      </c>
      <c r="C68" s="38"/>
      <c r="D68" s="59">
        <v>2431</v>
      </c>
      <c r="E68" s="60">
        <v>2431</v>
      </c>
      <c r="F68" s="55">
        <v>2431</v>
      </c>
      <c r="G68" s="61">
        <v>2431</v>
      </c>
      <c r="H68" s="55">
        <v>2431</v>
      </c>
      <c r="I68" s="61">
        <v>2538</v>
      </c>
      <c r="J68" s="55">
        <v>2538</v>
      </c>
      <c r="K68" s="61">
        <v>2538</v>
      </c>
      <c r="L68" s="55"/>
      <c r="M68" s="61"/>
      <c r="N68" s="70">
        <f>IF(ISERROR(L68+J68+H68+F68),"Invalid Input",L68+J68+H68+F68)</f>
        <v>7400</v>
      </c>
      <c r="O68" s="71">
        <f>IF(ISERROR(G68+I68+K68+M68),"Invalid Input",G68+I68+K68+M68)</f>
        <v>7507</v>
      </c>
      <c r="P68" s="68">
        <v>0</v>
      </c>
      <c r="Q68" s="53">
        <f>IF(ISERROR(P68-O68),"Invalid Input",(P68-O68))</f>
        <v>-7507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>
        <v>9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 t="s">
        <v>159</v>
      </c>
      <c r="T72" s="106"/>
    </row>
    <row r="73" spans="1:20" x14ac:dyDescent="0.3">
      <c r="A73" s="27"/>
      <c r="B73" s="156" t="s">
        <v>49</v>
      </c>
      <c r="C73" s="157"/>
      <c r="D73" s="59">
        <v>7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 t="s">
        <v>163</v>
      </c>
      <c r="T73" s="106"/>
    </row>
    <row r="74" spans="1:20" ht="26.25" customHeight="1" x14ac:dyDescent="0.3">
      <c r="A74" s="27"/>
      <c r="B74" s="156" t="s">
        <v>50</v>
      </c>
      <c r="C74" s="157"/>
      <c r="D74" s="59">
        <v>9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 t="s">
        <v>159</v>
      </c>
      <c r="T74" s="106"/>
    </row>
    <row r="75" spans="1:20" ht="43.2" x14ac:dyDescent="0.3">
      <c r="A75" s="27"/>
      <c r="B75" s="156" t="s">
        <v>51</v>
      </c>
      <c r="C75" s="157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 t="s">
        <v>164</v>
      </c>
      <c r="T75" s="106"/>
    </row>
    <row r="76" spans="1:20" ht="15" customHeight="1" x14ac:dyDescent="0.3">
      <c r="A76" s="17"/>
      <c r="B76" s="142" t="s">
        <v>52</v>
      </c>
      <c r="C76" s="143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 t="s">
        <v>165</v>
      </c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43.2" x14ac:dyDescent="0.3">
      <c r="A78" s="27"/>
      <c r="B78" s="156" t="s">
        <v>54</v>
      </c>
      <c r="C78" s="157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 t="s">
        <v>166</v>
      </c>
      <c r="T78" s="106"/>
    </row>
    <row r="79" spans="1:20" ht="43.2" x14ac:dyDescent="0.3">
      <c r="A79" s="17"/>
      <c r="B79" s="156" t="s">
        <v>55</v>
      </c>
      <c r="C79" s="157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 t="s">
        <v>167</v>
      </c>
      <c r="T79" s="106"/>
    </row>
    <row r="80" spans="1:20" ht="43.2" x14ac:dyDescent="0.3">
      <c r="A80" s="27"/>
      <c r="B80" s="156" t="s">
        <v>56</v>
      </c>
      <c r="C80" s="157"/>
      <c r="D80" s="59">
        <v>9</v>
      </c>
      <c r="E80" s="60">
        <v>9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 t="s">
        <v>168</v>
      </c>
      <c r="T80" s="106"/>
    </row>
    <row r="81" spans="1:20" x14ac:dyDescent="0.3">
      <c r="A81" s="27"/>
      <c r="B81" s="156" t="s">
        <v>57</v>
      </c>
      <c r="C81" s="157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 t="s">
        <v>169</v>
      </c>
      <c r="T81" s="106"/>
    </row>
    <row r="82" spans="1:20" ht="12" customHeight="1" x14ac:dyDescent="0.3">
      <c r="A82" s="27"/>
      <c r="B82" s="156" t="s">
        <v>58</v>
      </c>
      <c r="C82" s="157"/>
      <c r="D82" s="59">
        <v>9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 t="s">
        <v>170</v>
      </c>
      <c r="T82" s="106"/>
    </row>
    <row r="83" spans="1:20" ht="57.6" x14ac:dyDescent="0.3">
      <c r="A83" s="27"/>
      <c r="B83" s="156" t="s">
        <v>59</v>
      </c>
      <c r="C83" s="157"/>
      <c r="D83" s="59">
        <v>1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 t="s">
        <v>171</v>
      </c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>
        <v>0</v>
      </c>
      <c r="E86" s="60">
        <v>110</v>
      </c>
      <c r="F86" s="55">
        <v>20</v>
      </c>
      <c r="G86" s="61">
        <v>20</v>
      </c>
      <c r="H86" s="55">
        <v>50</v>
      </c>
      <c r="I86" s="61">
        <v>50</v>
      </c>
      <c r="J86" s="55">
        <v>20</v>
      </c>
      <c r="K86" s="61">
        <v>20</v>
      </c>
      <c r="L86" s="55"/>
      <c r="M86" s="61"/>
      <c r="N86" s="70">
        <f>IF(ISERROR(L86+J86+H86+F86),"Invalid Input",L86+J86+H86+F86)</f>
        <v>90</v>
      </c>
      <c r="O86" s="71">
        <f>IF(ISERROR(G86+I86+K86+M86),"Invalid Input",G86+I86+K86+M86)</f>
        <v>90</v>
      </c>
      <c r="P86" s="68">
        <v>0</v>
      </c>
      <c r="Q86" s="53">
        <f>IF(ISERROR(P86-O86),"Invalid Input",(P86-O86))</f>
        <v>-90</v>
      </c>
      <c r="R86" s="16" t="b">
        <v>1</v>
      </c>
      <c r="S86" s="106" t="s">
        <v>172</v>
      </c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SheetNames!A5</f>
        <v>FS162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2">
    <dataValidation type="whole" allowBlank="1" showInputMessage="1" showErrorMessage="1" sqref="D24:M86 D6:D15">
      <formula1>0</formula1>
      <formula2>999999999999999</formula2>
    </dataValidation>
    <dataValidation type="whole" allowBlank="1" showInputMessage="1" showErrorMessage="1" promptTitle="Number Required" prompt="Key in whole numbers only" sqref="D5">
      <formula1>0</formula1>
      <formula2>2000000</formula2>
    </dataValidation>
  </dataValidations>
  <pageMargins left="0.23622047244094499" right="0.23622047244094499" top="0.74803149606299202" bottom="0.74803149606299202" header="0.31496062992126" footer="0.31496062992126"/>
  <pageSetup paperSize="9" scale="31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FS163 - Mohokare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SheetNames!A6</f>
        <v>FS163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DC16 - Xhariep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/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SheetNames!A7</f>
        <v>DC16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-0.249977111117893"/>
    <pageSetUpPr fitToPage="1"/>
  </sheetPr>
  <dimension ref="A1:IV88"/>
  <sheetViews>
    <sheetView showGridLines="0" tabSelected="1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FS181 - Masilonyana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/>
      <c r="E5" s="93" t="s">
        <v>37</v>
      </c>
    </row>
    <row r="6" spans="1:20" x14ac:dyDescent="0.3">
      <c r="C6" s="124" t="s">
        <v>30</v>
      </c>
      <c r="D6" s="126">
        <v>1271</v>
      </c>
      <c r="E6" s="92" t="s">
        <v>33</v>
      </c>
    </row>
    <row r="7" spans="1:20" ht="27.6" x14ac:dyDescent="0.3">
      <c r="A7" s="67"/>
      <c r="B7" s="62"/>
      <c r="C7" s="127" t="s">
        <v>64</v>
      </c>
      <c r="D7" s="128">
        <v>250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>
        <v>3080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>
        <v>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>
        <v>17927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>
        <v>0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>
        <v>17965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>
        <v>14555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>
        <v>1271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>
        <v>0</v>
      </c>
      <c r="E24" s="60"/>
      <c r="F24" s="55">
        <v>0</v>
      </c>
      <c r="G24" s="61">
        <v>0</v>
      </c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 t="s">
        <v>147</v>
      </c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>
        <v>1412</v>
      </c>
      <c r="E26" s="60"/>
      <c r="F26" s="55">
        <v>0</v>
      </c>
      <c r="G26" s="61">
        <v>1412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1412</v>
      </c>
      <c r="P26" s="68">
        <v>0</v>
      </c>
      <c r="Q26" s="53">
        <f t="shared" si="3"/>
        <v>-1412</v>
      </c>
      <c r="R26" s="16" t="b">
        <v>1</v>
      </c>
      <c r="S26" s="104" t="s">
        <v>148</v>
      </c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>
        <v>15</v>
      </c>
      <c r="E27" s="60"/>
      <c r="F27" s="55">
        <v>0</v>
      </c>
      <c r="G27" s="61">
        <v>15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15</v>
      </c>
      <c r="P27" s="68">
        <v>0</v>
      </c>
      <c r="Q27" s="53">
        <f t="shared" si="3"/>
        <v>-15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>
        <v>50</v>
      </c>
      <c r="E28" s="60"/>
      <c r="F28" s="55">
        <v>0</v>
      </c>
      <c r="G28" s="61">
        <v>50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50</v>
      </c>
      <c r="P28" s="68">
        <v>0</v>
      </c>
      <c r="Q28" s="53">
        <f t="shared" si="3"/>
        <v>-50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>
        <v>2</v>
      </c>
      <c r="E29" s="60">
        <v>2</v>
      </c>
      <c r="F29" s="55">
        <v>2</v>
      </c>
      <c r="G29" s="61"/>
      <c r="H29" s="55"/>
      <c r="I29" s="61"/>
      <c r="J29" s="55"/>
      <c r="K29" s="61"/>
      <c r="L29" s="55"/>
      <c r="M29" s="61"/>
      <c r="N29" s="70">
        <f t="shared" si="1"/>
        <v>2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>
        <v>1271</v>
      </c>
      <c r="E30" s="60">
        <v>1271</v>
      </c>
      <c r="F30" s="55"/>
      <c r="G30" s="61">
        <v>1271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1271</v>
      </c>
      <c r="P30" s="68">
        <v>0</v>
      </c>
      <c r="Q30" s="53">
        <f t="shared" si="3"/>
        <v>-1271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>
        <v>1</v>
      </c>
      <c r="E31" s="60">
        <v>1</v>
      </c>
      <c r="F31" s="55">
        <v>1</v>
      </c>
      <c r="G31" s="61">
        <v>1</v>
      </c>
      <c r="H31" s="55"/>
      <c r="I31" s="61"/>
      <c r="J31" s="55"/>
      <c r="K31" s="61"/>
      <c r="L31" s="55"/>
      <c r="M31" s="61"/>
      <c r="N31" s="70">
        <f t="shared" si="1"/>
        <v>1</v>
      </c>
      <c r="O31" s="71">
        <f t="shared" si="2"/>
        <v>1</v>
      </c>
      <c r="P31" s="68">
        <v>0</v>
      </c>
      <c r="Q31" s="53">
        <f t="shared" si="3"/>
        <v>-1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/>
      <c r="E32" s="60"/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/>
      <c r="E33" s="60"/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>
        <v>0</v>
      </c>
      <c r="E34" s="60"/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>
        <v>0</v>
      </c>
      <c r="E35" s="60"/>
      <c r="F35" s="55">
        <v>0</v>
      </c>
      <c r="G35" s="61">
        <v>0</v>
      </c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>
        <v>10054</v>
      </c>
      <c r="E36" s="60">
        <v>10054</v>
      </c>
      <c r="F36" s="55">
        <v>0</v>
      </c>
      <c r="G36" s="61">
        <v>10054</v>
      </c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10054</v>
      </c>
      <c r="P36" s="68">
        <v>0</v>
      </c>
      <c r="Q36" s="53">
        <f t="shared" si="3"/>
        <v>-10054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>
        <v>2</v>
      </c>
      <c r="E40" s="60">
        <v>0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>
        <v>0</v>
      </c>
      <c r="E41" s="60">
        <v>0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>
        <v>3</v>
      </c>
      <c r="E42" s="60">
        <v>1</v>
      </c>
      <c r="F42" s="55">
        <v>1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1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>
        <v>4</v>
      </c>
      <c r="E43" s="60">
        <v>4</v>
      </c>
      <c r="F43" s="55">
        <v>2</v>
      </c>
      <c r="G43" s="61">
        <v>1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2</v>
      </c>
      <c r="O43" s="71">
        <f>IF(ISERROR(G43+I43+K43+M43),"Invalid Input",G43+I43+K43+M43)</f>
        <v>1</v>
      </c>
      <c r="P43" s="68">
        <v>0</v>
      </c>
      <c r="Q43" s="53">
        <f>IF(ISERROR(P43-O43),"Invalid Input",(P43-O43))</f>
        <v>-1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>
        <v>0</v>
      </c>
      <c r="E47" s="60"/>
      <c r="F47" s="55"/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>
        <v>0</v>
      </c>
      <c r="E48" s="60"/>
      <c r="F48" s="55"/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>
        <v>0</v>
      </c>
      <c r="E49" s="60"/>
      <c r="F49" s="55"/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>
        <v>0</v>
      </c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>
        <v>0</v>
      </c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>
        <v>0</v>
      </c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>
        <v>0</v>
      </c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/>
      <c r="E61" s="60">
        <v>14555</v>
      </c>
      <c r="F61" s="55">
        <v>14555</v>
      </c>
      <c r="G61" s="61">
        <v>14555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14555</v>
      </c>
      <c r="O61" s="71">
        <f>IF(ISERROR(G61+I61+K61+M61),"Invalid Input",G61+I61+K61+M61)</f>
        <v>14555</v>
      </c>
      <c r="P61" s="68">
        <v>0</v>
      </c>
      <c r="Q61" s="53">
        <f>IF(ISERROR(P61-O61),"Invalid Input",(P61-O61))</f>
        <v>-14555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>
        <v>0</v>
      </c>
      <c r="E62" s="60"/>
      <c r="F62" s="55">
        <v>0</v>
      </c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/>
      <c r="E63" s="60">
        <v>1271</v>
      </c>
      <c r="F63" s="55">
        <v>1271</v>
      </c>
      <c r="G63" s="61">
        <v>1271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1271</v>
      </c>
      <c r="O63" s="71">
        <f>IF(ISERROR(G63+I63+K63+M63),"Invalid Input",G63+I63+K63+M63)</f>
        <v>1271</v>
      </c>
      <c r="P63" s="68">
        <v>0</v>
      </c>
      <c r="Q63" s="53">
        <f>IF(ISERROR(P63-O63),"Invalid Input",(P63-O63))</f>
        <v>-1271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>
        <v>8</v>
      </c>
      <c r="E67" s="60">
        <v>8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>
        <v>317</v>
      </c>
      <c r="E68" s="60">
        <v>317</v>
      </c>
      <c r="F68" s="55">
        <v>0</v>
      </c>
      <c r="G68" s="61">
        <v>0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>
        <v>0</v>
      </c>
      <c r="E72" s="60">
        <v>0</v>
      </c>
      <c r="F72" s="55">
        <v>0</v>
      </c>
      <c r="G72" s="61">
        <v>0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>
        <v>0</v>
      </c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>
        <v>4</v>
      </c>
      <c r="E74" s="60">
        <v>4</v>
      </c>
      <c r="F74" s="55">
        <v>4</v>
      </c>
      <c r="G74" s="61">
        <v>4</v>
      </c>
      <c r="H74" s="55"/>
      <c r="I74" s="61"/>
      <c r="J74" s="55"/>
      <c r="K74" s="61"/>
      <c r="L74" s="55"/>
      <c r="M74" s="61"/>
      <c r="N74" s="70">
        <f t="shared" si="4"/>
        <v>4</v>
      </c>
      <c r="O74" s="71">
        <f t="shared" si="5"/>
        <v>4</v>
      </c>
      <c r="P74" s="68">
        <v>0</v>
      </c>
      <c r="Q74" s="53">
        <f t="shared" si="6"/>
        <v>-4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>
        <v>0</v>
      </c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>
        <v>0</v>
      </c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>
        <v>0</v>
      </c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>
        <v>0</v>
      </c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>
        <v>1</v>
      </c>
      <c r="E79" s="60">
        <v>1</v>
      </c>
      <c r="F79" s="55">
        <v>1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1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43.2" x14ac:dyDescent="0.3">
      <c r="A80" s="27"/>
      <c r="B80" s="156" t="s">
        <v>56</v>
      </c>
      <c r="C80" s="157"/>
      <c r="D80" s="59">
        <v>2</v>
      </c>
      <c r="E80" s="60">
        <v>2</v>
      </c>
      <c r="F80" s="55">
        <v>2</v>
      </c>
      <c r="G80" s="61">
        <v>2</v>
      </c>
      <c r="H80" s="55"/>
      <c r="I80" s="61"/>
      <c r="J80" s="55"/>
      <c r="K80" s="61"/>
      <c r="L80" s="55"/>
      <c r="M80" s="61"/>
      <c r="N80" s="70">
        <f t="shared" si="4"/>
        <v>2</v>
      </c>
      <c r="O80" s="71">
        <f t="shared" si="5"/>
        <v>2</v>
      </c>
      <c r="P80" s="68">
        <v>0</v>
      </c>
      <c r="Q80" s="53">
        <f t="shared" si="6"/>
        <v>-2</v>
      </c>
      <c r="R80" s="16" t="b">
        <v>1</v>
      </c>
      <c r="S80" s="106" t="s">
        <v>149</v>
      </c>
      <c r="T80" s="106"/>
    </row>
    <row r="81" spans="1:20" x14ac:dyDescent="0.3">
      <c r="A81" s="27"/>
      <c r="B81" s="156" t="s">
        <v>57</v>
      </c>
      <c r="C81" s="157"/>
      <c r="D81" s="59">
        <v>0</v>
      </c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>
        <v>0</v>
      </c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>
        <v>0</v>
      </c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>
        <v>0</v>
      </c>
      <c r="E86" s="60"/>
      <c r="F86" s="55">
        <v>13</v>
      </c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13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SheetNames!A8</f>
        <v>FS181</v>
      </c>
    </row>
  </sheetData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3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A1:IV88"/>
  <sheetViews>
    <sheetView showGridLines="0" tabSelected="1" topLeftCell="A4" zoomScale="89" zoomScaleNormal="89" workbookViewId="0">
      <selection activeCell="C11" sqref="C11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9" customWidth="1"/>
    <col min="20" max="20" width="35" style="89" customWidth="1"/>
    <col min="21" max="16384" width="16.5546875" style="2"/>
  </cols>
  <sheetData>
    <row r="1" spans="1:20" x14ac:dyDescent="0.3">
      <c r="A1" s="65" t="str">
        <f>A88&amp;" - "&amp;VLOOKUP(A88,SheetNames!A2:C25,3,FALSE)</f>
        <v>FS182 - Tokologo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 x14ac:dyDescent="0.3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spans="1:20" ht="28.2" x14ac:dyDescent="0.3">
      <c r="D4" s="90" t="s">
        <v>34</v>
      </c>
    </row>
    <row r="5" spans="1:20" ht="27.6" x14ac:dyDescent="0.3">
      <c r="C5" s="124" t="s">
        <v>63</v>
      </c>
      <c r="D5" s="125">
        <v>9831</v>
      </c>
      <c r="E5" s="93" t="s">
        <v>37</v>
      </c>
    </row>
    <row r="6" spans="1:20" x14ac:dyDescent="0.3">
      <c r="C6" s="124" t="s">
        <v>30</v>
      </c>
      <c r="D6" s="126">
        <v>1418</v>
      </c>
      <c r="E6" s="92" t="s">
        <v>33</v>
      </c>
    </row>
    <row r="7" spans="1:20" ht="27.6" x14ac:dyDescent="0.3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x14ac:dyDescent="0.3">
      <c r="A8" s="67"/>
      <c r="B8" s="62"/>
      <c r="C8" s="123" t="s">
        <v>65</v>
      </c>
      <c r="D8" s="128">
        <v>6758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 x14ac:dyDescent="0.3">
      <c r="A9" s="67"/>
      <c r="B9" s="62"/>
      <c r="C9" s="129" t="s">
        <v>66</v>
      </c>
      <c r="D9" s="128">
        <v>1205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x14ac:dyDescent="0.3">
      <c r="A10" s="67"/>
      <c r="B10" s="62"/>
      <c r="C10" s="127" t="s">
        <v>67</v>
      </c>
      <c r="D10" s="128">
        <v>7951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x14ac:dyDescent="0.3">
      <c r="A11" s="67"/>
      <c r="B11" s="62"/>
      <c r="C11" s="127" t="s">
        <v>68</v>
      </c>
      <c r="D11" s="125">
        <v>201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x14ac:dyDescent="0.3">
      <c r="A12" s="67"/>
      <c r="B12" s="62"/>
      <c r="C12" s="127" t="s">
        <v>69</v>
      </c>
      <c r="D12" s="128">
        <v>3595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x14ac:dyDescent="0.3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x14ac:dyDescent="0.3">
      <c r="A14" s="67"/>
      <c r="B14" s="62"/>
      <c r="C14" s="127" t="s">
        <v>71</v>
      </c>
      <c r="D14" s="128">
        <v>3651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x14ac:dyDescent="0.3">
      <c r="A15" s="67"/>
      <c r="B15" s="62"/>
      <c r="C15" s="124" t="s">
        <v>72</v>
      </c>
      <c r="D15" s="128">
        <v>1165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x14ac:dyDescent="0.3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x14ac:dyDescent="0.3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8" x14ac:dyDescent="0.3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x14ac:dyDescent="0.3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 x14ac:dyDescent="0.3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4"/>
      <c r="T24" s="104"/>
    </row>
    <row r="25" spans="1:20" ht="15" customHeight="1" x14ac:dyDescent="0.3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 x14ac:dyDescent="0.3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 x14ac:dyDescent="0.3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 x14ac:dyDescent="0.3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 x14ac:dyDescent="0.3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 x14ac:dyDescent="0.3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 x14ac:dyDescent="0.3">
      <c r="A31" s="23"/>
      <c r="B31" s="122" t="s">
        <v>133</v>
      </c>
      <c r="C31" s="118"/>
      <c r="D31" s="59">
        <v>3</v>
      </c>
      <c r="E31" s="60">
        <v>3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 x14ac:dyDescent="0.3">
      <c r="A32" s="23"/>
      <c r="B32" s="142" t="s">
        <v>31</v>
      </c>
      <c r="C32" s="143">
        <v>0</v>
      </c>
      <c r="D32" s="59">
        <v>583</v>
      </c>
      <c r="E32" s="60">
        <v>583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56" ht="15" customHeight="1" x14ac:dyDescent="0.3">
      <c r="A33" s="23"/>
      <c r="B33" s="142" t="s">
        <v>75</v>
      </c>
      <c r="C33" s="143">
        <v>0</v>
      </c>
      <c r="D33" s="59">
        <v>0</v>
      </c>
      <c r="E33" s="60">
        <v>0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56" ht="15" customHeight="1" x14ac:dyDescent="0.3">
      <c r="A34" s="23"/>
      <c r="B34" s="142" t="s">
        <v>76</v>
      </c>
      <c r="C34" s="143"/>
      <c r="D34" s="59">
        <v>1</v>
      </c>
      <c r="E34" s="60">
        <v>1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x14ac:dyDescent="0.3">
      <c r="A35" s="23"/>
      <c r="B35" s="122" t="s">
        <v>134</v>
      </c>
      <c r="C35" s="118"/>
      <c r="D35" s="59">
        <v>0</v>
      </c>
      <c r="E35" s="60">
        <v>0</v>
      </c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customHeight="1" x14ac:dyDescent="0.3">
      <c r="A36" s="23"/>
      <c r="B36" s="142" t="s">
        <v>77</v>
      </c>
      <c r="C36" s="143"/>
      <c r="D36" s="59">
        <v>2500</v>
      </c>
      <c r="E36" s="60">
        <v>920</v>
      </c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8.1" customHeight="1" x14ac:dyDescent="0.3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 x14ac:dyDescent="0.3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56" ht="15" customHeight="1" x14ac:dyDescent="0.3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56" ht="15" customHeight="1" x14ac:dyDescent="0.3">
      <c r="A40" s="27"/>
      <c r="B40" s="142" t="s">
        <v>44</v>
      </c>
      <c r="C40" s="143">
        <v>0</v>
      </c>
      <c r="D40" s="59"/>
      <c r="E40" s="60">
        <v>5</v>
      </c>
      <c r="F40" s="55">
        <v>1</v>
      </c>
      <c r="G40" s="61">
        <v>1</v>
      </c>
      <c r="H40" s="55"/>
      <c r="I40" s="61"/>
      <c r="J40" s="55"/>
      <c r="K40" s="61">
        <v>1</v>
      </c>
      <c r="L40" s="55"/>
      <c r="M40" s="61"/>
      <c r="N40" s="70">
        <f>IF(ISERROR(L40+J40+H40+F40),"Invalid Input",L40+J40+H40+F40)</f>
        <v>1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104"/>
      <c r="T40" s="104"/>
    </row>
    <row r="41" spans="1:256" ht="15" customHeight="1" x14ac:dyDescent="0.3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56" ht="15" customHeight="1" x14ac:dyDescent="0.3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56" ht="14.1" customHeight="1" x14ac:dyDescent="0.3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56" ht="6.75" customHeight="1" x14ac:dyDescent="0.3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56" ht="15" customHeight="1" x14ac:dyDescent="0.3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56" ht="15" customHeight="1" x14ac:dyDescent="0.3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56" ht="15" customHeight="1" x14ac:dyDescent="0.3">
      <c r="A47" s="27"/>
      <c r="B47" s="142" t="s">
        <v>40</v>
      </c>
      <c r="C47" s="143">
        <v>0</v>
      </c>
      <c r="D47" s="59">
        <v>0</v>
      </c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56" ht="14.25" customHeight="1" x14ac:dyDescent="0.3">
      <c r="A48" s="27"/>
      <c r="B48" s="142" t="s">
        <v>41</v>
      </c>
      <c r="C48" s="143">
        <v>0</v>
      </c>
      <c r="D48" s="59">
        <v>0</v>
      </c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 x14ac:dyDescent="0.3">
      <c r="A49" s="17"/>
      <c r="B49" s="142" t="s">
        <v>42</v>
      </c>
      <c r="C49" s="143">
        <v>0</v>
      </c>
      <c r="D49" s="59">
        <v>0</v>
      </c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x14ac:dyDescent="0.3">
      <c r="A50" s="23"/>
      <c r="B50" s="144">
        <f>COUNTA(B40:B49)</f>
        <v>7</v>
      </c>
      <c r="C50" s="145"/>
      <c r="D50" s="82">
        <v>0</v>
      </c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 x14ac:dyDescent="0.3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 x14ac:dyDescent="0.3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 x14ac:dyDescent="0.3">
      <c r="A53" s="23"/>
      <c r="B53" s="142" t="s">
        <v>39</v>
      </c>
      <c r="C53" s="143">
        <v>0</v>
      </c>
      <c r="D53" s="59">
        <v>1690</v>
      </c>
      <c r="E53" s="60">
        <v>250</v>
      </c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 x14ac:dyDescent="0.3">
      <c r="A54" s="27"/>
      <c r="B54" s="142" t="s">
        <v>45</v>
      </c>
      <c r="C54" s="143">
        <v>0</v>
      </c>
      <c r="D54" s="59">
        <v>0</v>
      </c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 x14ac:dyDescent="0.3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 x14ac:dyDescent="0.3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 x14ac:dyDescent="0.3">
      <c r="A57" s="27"/>
      <c r="B57" s="158" t="s">
        <v>46</v>
      </c>
      <c r="C57" s="159"/>
      <c r="D57" s="59">
        <v>6237</v>
      </c>
      <c r="E57" s="60">
        <v>1300</v>
      </c>
      <c r="F57" s="55"/>
      <c r="G57" s="61"/>
      <c r="H57" s="55"/>
      <c r="I57" s="61"/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 x14ac:dyDescent="0.3">
      <c r="A58" s="27"/>
      <c r="B58" s="158" t="s">
        <v>47</v>
      </c>
      <c r="C58" s="159"/>
      <c r="D58" s="59">
        <v>0</v>
      </c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x14ac:dyDescent="0.3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x14ac:dyDescent="0.3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x14ac:dyDescent="0.3">
      <c r="A61" s="27"/>
      <c r="B61" s="156" t="s">
        <v>81</v>
      </c>
      <c r="C61" s="157"/>
      <c r="D61" s="59">
        <v>5015</v>
      </c>
      <c r="E61" s="60"/>
      <c r="F61" s="55"/>
      <c r="G61" s="61"/>
      <c r="H61" s="55"/>
      <c r="I61" s="61"/>
      <c r="J61" s="55">
        <v>24</v>
      </c>
      <c r="K61" s="61">
        <v>12</v>
      </c>
      <c r="L61" s="55"/>
      <c r="M61" s="61"/>
      <c r="N61" s="70">
        <f>IF(ISERROR(L61+J61+H61+F61),"Invalid Input",L61+J61+H61+F61)</f>
        <v>24</v>
      </c>
      <c r="O61" s="71">
        <f>IF(ISERROR(G61+I61+K61+M61),"Invalid Input",G61+I61+K61+M61)</f>
        <v>12</v>
      </c>
      <c r="P61" s="68">
        <v>0</v>
      </c>
      <c r="Q61" s="53">
        <f>IF(ISERROR(P61-O61),"Invalid Input",(P61-O61))</f>
        <v>-12</v>
      </c>
      <c r="R61" s="16" t="b">
        <v>1</v>
      </c>
      <c r="S61" s="106"/>
      <c r="T61" s="106"/>
    </row>
    <row r="62" spans="1:20" ht="15" customHeight="1" x14ac:dyDescent="0.3">
      <c r="A62" s="27"/>
      <c r="B62" s="156" t="s">
        <v>80</v>
      </c>
      <c r="C62" s="157"/>
      <c r="D62" s="59">
        <v>0</v>
      </c>
      <c r="E62" s="60"/>
      <c r="F62" s="55"/>
      <c r="G62" s="61"/>
      <c r="H62" s="55"/>
      <c r="I62" s="61"/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x14ac:dyDescent="0.3">
      <c r="A63" s="27"/>
      <c r="B63" s="156" t="s">
        <v>82</v>
      </c>
      <c r="C63" s="157"/>
      <c r="D63" s="59">
        <v>0</v>
      </c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x14ac:dyDescent="0.3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x14ac:dyDescent="0.3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x14ac:dyDescent="0.3">
      <c r="A66" s="27"/>
      <c r="B66" s="37" t="s">
        <v>86</v>
      </c>
      <c r="C66" s="38"/>
      <c r="D66" s="59">
        <v>1869</v>
      </c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/>
      <c r="G67" s="61"/>
      <c r="H67" s="55"/>
      <c r="I67" s="61"/>
      <c r="J67" s="55">
        <v>0</v>
      </c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x14ac:dyDescent="0.3">
      <c r="A68" s="23"/>
      <c r="B68" s="37" t="s">
        <v>84</v>
      </c>
      <c r="C68" s="38"/>
      <c r="D68" s="59">
        <v>2000</v>
      </c>
      <c r="E68" s="60">
        <v>2000</v>
      </c>
      <c r="F68" s="55">
        <v>2000</v>
      </c>
      <c r="G68" s="61"/>
      <c r="H68" s="55"/>
      <c r="I68" s="61"/>
      <c r="J68" s="55">
        <v>2000</v>
      </c>
      <c r="K68" s="61"/>
      <c r="L68" s="55"/>
      <c r="M68" s="61"/>
      <c r="N68" s="70">
        <f>IF(ISERROR(L68+J68+H68+F68),"Invalid Input",L68+J68+H68+F68)</f>
        <v>4000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x14ac:dyDescent="0.3">
      <c r="A69" s="17"/>
      <c r="B69" s="37" t="s">
        <v>85</v>
      </c>
      <c r="C69" s="38"/>
      <c r="D69" s="59">
        <v>0</v>
      </c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1:20" ht="14.1" customHeight="1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x14ac:dyDescent="0.3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x14ac:dyDescent="0.3">
      <c r="A72" s="23"/>
      <c r="B72" s="156" t="s">
        <v>48</v>
      </c>
      <c r="C72" s="157"/>
      <c r="D72" s="59">
        <v>0</v>
      </c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6"/>
      <c r="T72" s="106"/>
    </row>
    <row r="73" spans="1:20" x14ac:dyDescent="0.3">
      <c r="A73" s="27"/>
      <c r="B73" s="156" t="s">
        <v>49</v>
      </c>
      <c r="C73" s="157"/>
      <c r="D73" s="59">
        <v>1</v>
      </c>
      <c r="E73" s="60"/>
      <c r="F73" s="55"/>
      <c r="G73" s="61"/>
      <c r="H73" s="55"/>
      <c r="I73" s="61"/>
      <c r="J73" s="55">
        <v>1</v>
      </c>
      <c r="K73" s="61"/>
      <c r="L73" s="55"/>
      <c r="M73" s="61"/>
      <c r="N73" s="70">
        <f t="shared" si="4"/>
        <v>1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 x14ac:dyDescent="0.3">
      <c r="A74" s="27"/>
      <c r="B74" s="156" t="s">
        <v>50</v>
      </c>
      <c r="C74" s="157"/>
      <c r="D74" s="59">
        <v>0</v>
      </c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x14ac:dyDescent="0.3">
      <c r="A75" s="27"/>
      <c r="B75" s="156" t="s">
        <v>51</v>
      </c>
      <c r="C75" s="157"/>
      <c r="D75" s="59">
        <v>0</v>
      </c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 x14ac:dyDescent="0.3">
      <c r="A76" s="17"/>
      <c r="B76" s="142" t="s">
        <v>52</v>
      </c>
      <c r="C76" s="143"/>
      <c r="D76" s="59">
        <v>0</v>
      </c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x14ac:dyDescent="0.3">
      <c r="A77" s="27"/>
      <c r="B77" s="156" t="s">
        <v>53</v>
      </c>
      <c r="C77" s="157"/>
      <c r="D77" s="59">
        <v>0</v>
      </c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x14ac:dyDescent="0.3">
      <c r="A78" s="27"/>
      <c r="B78" s="156" t="s">
        <v>54</v>
      </c>
      <c r="C78" s="157"/>
      <c r="D78" s="59">
        <v>0</v>
      </c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x14ac:dyDescent="0.3">
      <c r="A79" s="17"/>
      <c r="B79" s="156" t="s">
        <v>55</v>
      </c>
      <c r="C79" s="157"/>
      <c r="D79" s="59">
        <v>0</v>
      </c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x14ac:dyDescent="0.3">
      <c r="A80" s="27"/>
      <c r="B80" s="156" t="s">
        <v>56</v>
      </c>
      <c r="C80" s="157"/>
      <c r="D80" s="59">
        <v>0</v>
      </c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x14ac:dyDescent="0.3">
      <c r="A81" s="27"/>
      <c r="B81" s="156" t="s">
        <v>57</v>
      </c>
      <c r="C81" s="157"/>
      <c r="D81" s="59">
        <v>0</v>
      </c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 x14ac:dyDescent="0.3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x14ac:dyDescent="0.3">
      <c r="A83" s="27"/>
      <c r="B83" s="156" t="s">
        <v>59</v>
      </c>
      <c r="C83" s="157"/>
      <c r="D83" s="59">
        <v>0</v>
      </c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 x14ac:dyDescent="0.3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 x14ac:dyDescent="0.3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 x14ac:dyDescent="0.3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x14ac:dyDescent="0.3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spans="1:20" x14ac:dyDescent="0.3">
      <c r="A88" s="75" t="str">
        <f>SheetNames!A9</f>
        <v>FS182</v>
      </c>
    </row>
  </sheetData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23622047244094499" right="0.23622047244094499" top="0.74803149606299202" bottom="0.74803149606299202" header="0.31496062992126" footer="0.31496062992126"/>
  <pageSetup paperSize="9" scale="34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5CF7536C7384099296F3363DFD809" ma:contentTypeVersion="" ma:contentTypeDescription="Create a new document." ma:contentTypeScope="" ma:versionID="ebe51ef732cdbd3615b85a8faa2d0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DD3205-553D-4AEF-8471-4C1991B6DE95}"/>
</file>

<file path=customXml/itemProps2.xml><?xml version="1.0" encoding="utf-8"?>
<ds:datastoreItem xmlns:ds="http://schemas.openxmlformats.org/officeDocument/2006/customXml" ds:itemID="{279BD09D-CC04-41B0-B060-CE6A99DB08EF}"/>
</file>

<file path=customXml/itemProps3.xml><?xml version="1.0" encoding="utf-8"?>
<ds:datastoreItem xmlns:ds="http://schemas.openxmlformats.org/officeDocument/2006/customXml" ds:itemID="{FEB9917E-3D8D-44AC-8DBB-057F9303E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49</vt:i4>
      </vt:variant>
    </vt:vector>
  </HeadingPairs>
  <TitlesOfParts>
    <vt:vector size="74" baseType="lpstr">
      <vt:lpstr>SheetNames</vt:lpstr>
      <vt:lpstr>Summary</vt:lpstr>
      <vt:lpstr>MAN</vt:lpstr>
      <vt:lpstr>FS161</vt:lpstr>
      <vt:lpstr>FS162</vt:lpstr>
      <vt:lpstr>FS163</vt:lpstr>
      <vt:lpstr>DC16</vt:lpstr>
      <vt:lpstr>FS181</vt:lpstr>
      <vt:lpstr>FS182</vt:lpstr>
      <vt:lpstr>FS183</vt:lpstr>
      <vt:lpstr>FS184</vt:lpstr>
      <vt:lpstr>FS185</vt:lpstr>
      <vt:lpstr>DC18</vt:lpstr>
      <vt:lpstr>FS191</vt:lpstr>
      <vt:lpstr>FS192</vt:lpstr>
      <vt:lpstr>FS193 </vt:lpstr>
      <vt:lpstr>FS194 </vt:lpstr>
      <vt:lpstr>FS195</vt:lpstr>
      <vt:lpstr>FS196 </vt:lpstr>
      <vt:lpstr>DC19</vt:lpstr>
      <vt:lpstr>FS201</vt:lpstr>
      <vt:lpstr>FS203</vt:lpstr>
      <vt:lpstr>FS204</vt:lpstr>
      <vt:lpstr>FS205</vt:lpstr>
      <vt:lpstr>DC20</vt:lpstr>
      <vt:lpstr>'DC16'!Print_Area</vt:lpstr>
      <vt:lpstr>'DC18'!Print_Area</vt:lpstr>
      <vt:lpstr>'DC19'!Print_Area</vt:lpstr>
      <vt:lpstr>'DC20'!Print_Area</vt:lpstr>
      <vt:lpstr>'FS161'!Print_Area</vt:lpstr>
      <vt:lpstr>'FS162'!Print_Area</vt:lpstr>
      <vt:lpstr>'FS163'!Print_Area</vt:lpstr>
      <vt:lpstr>'FS181'!Print_Area</vt:lpstr>
      <vt:lpstr>'FS182'!Print_Area</vt:lpstr>
      <vt:lpstr>'FS183'!Print_Area</vt:lpstr>
      <vt:lpstr>'FS184'!Print_Area</vt:lpstr>
      <vt:lpstr>'FS185'!Print_Area</vt:lpstr>
      <vt:lpstr>'FS191'!Print_Area</vt:lpstr>
      <vt:lpstr>'FS192'!Print_Area</vt:lpstr>
      <vt:lpstr>'FS193 '!Print_Area</vt:lpstr>
      <vt:lpstr>'FS194 '!Print_Area</vt:lpstr>
      <vt:lpstr>'FS195'!Print_Area</vt:lpstr>
      <vt:lpstr>'FS196 '!Print_Area</vt:lpstr>
      <vt:lpstr>'FS201'!Print_Area</vt:lpstr>
      <vt:lpstr>'FS203'!Print_Area</vt:lpstr>
      <vt:lpstr>'FS204'!Print_Area</vt:lpstr>
      <vt:lpstr>'FS205'!Print_Area</vt:lpstr>
      <vt:lpstr>MAN!Print_Area</vt:lpstr>
      <vt:lpstr>SheetNames!Print_Area</vt:lpstr>
      <vt:lpstr>Summary!Print_Area</vt:lpstr>
      <vt:lpstr>'DC16'!Print_Titles</vt:lpstr>
      <vt:lpstr>'DC18'!Print_Titles</vt:lpstr>
      <vt:lpstr>'DC19'!Print_Titles</vt:lpstr>
      <vt:lpstr>'DC20'!Print_Titles</vt:lpstr>
      <vt:lpstr>'FS161'!Print_Titles</vt:lpstr>
      <vt:lpstr>'FS162'!Print_Titles</vt:lpstr>
      <vt:lpstr>'FS163'!Print_Titles</vt:lpstr>
      <vt:lpstr>'FS181'!Print_Titles</vt:lpstr>
      <vt:lpstr>'FS182'!Print_Titles</vt:lpstr>
      <vt:lpstr>'FS183'!Print_Titles</vt:lpstr>
      <vt:lpstr>'FS184'!Print_Titles</vt:lpstr>
      <vt:lpstr>'FS185'!Print_Titles</vt:lpstr>
      <vt:lpstr>'FS191'!Print_Titles</vt:lpstr>
      <vt:lpstr>'FS192'!Print_Titles</vt:lpstr>
      <vt:lpstr>'FS193 '!Print_Titles</vt:lpstr>
      <vt:lpstr>'FS194 '!Print_Titles</vt:lpstr>
      <vt:lpstr>'FS196 '!Print_Titles</vt:lpstr>
      <vt:lpstr>'FS201'!Print_Titles</vt:lpstr>
      <vt:lpstr>'FS203'!Print_Titles</vt:lpstr>
      <vt:lpstr>'FS204'!Print_Titles</vt:lpstr>
      <vt:lpstr>'FS205'!Print_Titles</vt:lpstr>
      <vt:lpstr>MAN!Print_Titles</vt:lpstr>
      <vt:lpstr>SheetNames!Print_Titles</vt:lpstr>
      <vt:lpstr>Summary!Print_Titles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Elsabe Rossouw</cp:lastModifiedBy>
  <cp:lastPrinted>2020-06-04T06:36:39Z</cp:lastPrinted>
  <dcterms:created xsi:type="dcterms:W3CDTF">2011-11-28T13:27:15Z</dcterms:created>
  <dcterms:modified xsi:type="dcterms:W3CDTF">2020-06-04T06:36:53Z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0x010100B0F5CF7536C7384099296F3363DFD809</vt:lpwstr>
  </property>
</Properties>
</file>